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Trades" sheetId="2" state="visible" r:id="rId4"/>
    <sheet name="Summary" sheetId="3" state="visible" r:id="rId5"/>
    <sheet name="Lis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<sst xmlns="http://schemas.openxmlformats.org/spreadsheetml/2006/main" count="71" uniqueCount="62">
  <si>
    <t xml:space="preserve">Greenwick Free Trading Journal</t>
  </si>
  <si>
    <t xml:space="preserve">A simple journal for day traders. Free to use and share.</t>
  </si>
  <si>
    <t xml:space="preserve">1. Go to the Trades sheet. Fill in the yellow columns for each trade (one row per round trip).</t>
  </si>
  <si>
    <t xml:space="preserve">2. Grey columns calculate themselves: P&amp;L, R multiple and Result. Don't type in them.</t>
  </si>
  <si>
    <t xml:space="preserve">3. Put your setup names and mistake tags on the Lists sheet. They become dropdowns on the Trades sheet.</t>
  </si>
  <si>
    <t xml:space="preserve">4. The Summary sheet updates on its own: totals, win rate, average win and loss, profit factor, and results by setup.</t>
  </si>
  <si>
    <t xml:space="preserve">5. Row 2 on the Trades sheet is an example. Delete it when you start.</t>
  </si>
  <si>
    <t xml:space="preserve">Side: Long or Short.  Stop: the price where you planned to get out if wrong (used to calculate R).</t>
  </si>
  <si>
    <t xml:space="preserve">R multiple = P&amp;L divided by the dollars you risked (entry to stop, times shares).</t>
  </si>
  <si>
    <t xml:space="preserve">Fees: enter commissions and fees per trade if your broker charges them; they are subtracted from P&amp;L.</t>
  </si>
  <si>
    <t xml:space="preserve">Want imports from your broker, reports by time of day and price, a P&amp;L calendar and a playbook?</t>
  </si>
  <si>
    <t xml:space="preserve">See the full Greenwick Journal: https://greenwick.trade/trading-journal/</t>
  </si>
  <si>
    <t xml:space="preserve">Education only, not financial advice. greenwick.trade</t>
  </si>
  <si>
    <t xml:space="preserve">Date</t>
  </si>
  <si>
    <t xml:space="preserve">Time</t>
  </si>
  <si>
    <t xml:space="preserve">Symbol</t>
  </si>
  <si>
    <t xml:space="preserve">Side</t>
  </si>
  <si>
    <t xml:space="preserve">Shares</t>
  </si>
  <si>
    <t xml:space="preserve">Entry</t>
  </si>
  <si>
    <t xml:space="preserve">Exit</t>
  </si>
  <si>
    <t xml:space="preserve">Stop</t>
  </si>
  <si>
    <t xml:space="preserve">Fees</t>
  </si>
  <si>
    <t xml:space="preserve">Setup</t>
  </si>
  <si>
    <t xml:space="preserve">Mistake</t>
  </si>
  <si>
    <t xml:space="preserve">Notes</t>
  </si>
  <si>
    <t xml:space="preserve">P&amp;L ($)</t>
  </si>
  <si>
    <t xml:space="preserve">R multiple</t>
  </si>
  <si>
    <t xml:space="preserve">Result</t>
  </si>
  <si>
    <t xml:space="preserve">ABCD</t>
  </si>
  <si>
    <t xml:space="preserve">Long</t>
  </si>
  <si>
    <t xml:space="preserve">First pullback</t>
  </si>
  <si>
    <t xml:space="preserve">None</t>
  </si>
  <si>
    <t xml:space="preserve">Example row: delete me. Entered on first pullback after the open.</t>
  </si>
  <si>
    <t xml:space="preserve">Summary</t>
  </si>
  <si>
    <t xml:space="preserve">Trades</t>
  </si>
  <si>
    <t xml:space="preserve">Count</t>
  </si>
  <si>
    <t xml:space="preserve">Wins</t>
  </si>
  <si>
    <t xml:space="preserve">Losses</t>
  </si>
  <si>
    <t xml:space="preserve">Win rate</t>
  </si>
  <si>
    <t xml:space="preserve">Total P&amp;L ($)</t>
  </si>
  <si>
    <t xml:space="preserve">Average win ($)</t>
  </si>
  <si>
    <t xml:space="preserve">Average loss ($)</t>
  </si>
  <si>
    <t xml:space="preserve">Profit factor</t>
  </si>
  <si>
    <t xml:space="preserve">Average R</t>
  </si>
  <si>
    <t xml:space="preserve">Largest win ($)</t>
  </si>
  <si>
    <t xml:space="preserve">Largest loss ($)</t>
  </si>
  <si>
    <t xml:space="preserve">By setup</t>
  </si>
  <si>
    <t xml:space="preserve">Setups</t>
  </si>
  <si>
    <t xml:space="preserve">Mistakes</t>
  </si>
  <si>
    <t xml:space="preserve">Edit these lists. Up to 30 entries each (rows 2 to 31).</t>
  </si>
  <si>
    <t xml:space="preserve">Gap and go</t>
  </si>
  <si>
    <t xml:space="preserve">Chased entry</t>
  </si>
  <si>
    <t xml:space="preserve">VWAP reclaim</t>
  </si>
  <si>
    <t xml:space="preserve">No stop</t>
  </si>
  <si>
    <t xml:space="preserve">Breakout</t>
  </si>
  <si>
    <t xml:space="preserve">Moved stop</t>
  </si>
  <si>
    <t xml:space="preserve">Reversal</t>
  </si>
  <si>
    <t xml:space="preserve">Oversized</t>
  </si>
  <si>
    <t xml:space="preserve">Other</t>
  </si>
  <si>
    <t xml:space="preserve">Revenge trade</t>
  </si>
  <si>
    <t xml:space="preserve">Early exit</t>
  </si>
  <si>
    <t xml:space="preserve">Held loser too long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</si>
</sst>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yyyy\-mm\-dd"/>
    <numFmt numFmtId="166" formatCode="hh:mm"/>
    <numFmt numFmtId="167" formatCode="0.00##"/>
    <numFmt numFmtId="168" formatCode="0.00"/>
    <numFmt numFmtId="169" formatCode="#,##0.00;[RED]\-#,##0.00"/>
    <numFmt numFmtId="170" formatCode="0.00\R;[RED]\-0.00\R"/>
    <numFmt numFmtId="171" formatCode="0"/>
    <numFmt numFmtId="172" formatCode="0.0%"/>
    <numFmt numFmtId="173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2C55E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22C55E"/>
      <name val="Arial"/>
      <family val="0"/>
      <charset val="1"/>
    </font>
    <font>
      <b val="true"/>
      <sz val="13"/>
      <color rgb="FF22C55E"/>
      <name val="Arial"/>
      <family val="0"/>
      <charset val="1"/>
    </font>
    <font>
      <i val="true"/>
      <sz val="11"/>
      <color rgb="FF80828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5803D"/>
        <bgColor rgb="FF008080"/>
      </patternFill>
    </fill>
    <fill>
      <patternFill patternType="solid">
        <fgColor rgb="FFFFF9DB"/>
        <bgColor rgb="FFFFFFFF"/>
      </patternFill>
    </fill>
    <fill>
      <patternFill patternType="solid">
        <fgColor rgb="FFEEEEEE"/>
        <bgColor rgb="FFFFF9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15803D"/>
      </font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285"/>
      <rgbColor rgb="FF9999FF"/>
      <rgbColor rgb="FF993366"/>
      <rgbColor rgb="FFFFF9DB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2C55E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2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9"/>
    <col collapsed="false" customWidth="true" hidden="false" outlineLevel="0" max="8" min="6" style="0" width="10"/>
    <col collapsed="false" customWidth="true" hidden="false" outlineLevel="0" max="9" min="9" style="0" width="8"/>
    <col collapsed="false" customWidth="true" hidden="false" outlineLevel="0" max="11" min="10" style="0" width="18"/>
    <col collapsed="false" customWidth="true" hidden="false" outlineLevel="0" max="12" min="12" style="0" width="40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9"/>
  </cols>
  <sheetData>
    <row r="1" customFormat="false" ht="15" hidden="false" customHeight="false" outlineLevel="0" collapsed="false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2" customFormat="false" ht="15" hidden="false" customHeight="false" outlineLevel="0" collapsed="false">
      <c r="A2" s="5" t="n">
        <v>46301</v>
      </c>
      <c r="B2" s="6" t="n">
        <v>0.404166666666667</v>
      </c>
      <c r="C2" s="7" t="s">
        <v>28</v>
      </c>
      <c r="D2" s="7" t="s">
        <v>29</v>
      </c>
      <c r="E2" s="7" t="n">
        <v>500</v>
      </c>
      <c r="F2" s="8" t="n">
        <v>4.1</v>
      </c>
      <c r="G2" s="8" t="n">
        <v>4.35</v>
      </c>
      <c r="H2" s="8" t="n">
        <v>3.98</v>
      </c>
      <c r="I2" s="9" t="n">
        <v>0</v>
      </c>
      <c r="J2" s="7" t="s">
        <v>30</v>
      </c>
      <c r="K2" s="7" t="s">
        <v>31</v>
      </c>
      <c r="L2" s="7" t="s">
        <v>32</v>
      </c>
      <c r="M2" s="10" t="n">
        <f aca="false">IF(OR(E2="",F2="",G2=""),"",IF(D2="Short",-1,1)*(G2-F2)*E2-N(I2))</f>
        <v>125</v>
      </c>
      <c r="N2" s="11" t="n">
        <f aca="false">IF(OR(M2="",H2="",H2=F2),"",M2/(ABS(F2-H2)*E2))</f>
        <v>2.08333333333334</v>
      </c>
      <c r="O2" s="12" t="str">
        <f aca="false">IF(M2="","",IF(M2&gt;0,"Win",IF(M2&lt;0,"Loss","Flat")))</f>
        <v>Win</v>
      </c>
    </row>
    <row r="3" customFormat="false" ht="15" hidden="false" customHeight="false" outlineLevel="0" collapsed="false">
      <c r="A3" s="5"/>
      <c r="B3" s="6"/>
      <c r="C3" s="7"/>
      <c r="D3" s="7"/>
      <c r="E3" s="7"/>
      <c r="F3" s="8"/>
      <c r="G3" s="8"/>
      <c r="H3" s="8"/>
      <c r="I3" s="9"/>
      <c r="J3" s="7"/>
      <c r="K3" s="7"/>
      <c r="L3" s="7"/>
      <c r="M3" s="10" t="str">
        <f aca="false">IF(OR(E3="",F3="",G3=""),"",IF(D3="Short",-1,1)*(G3-F3)*E3-N(I3))</f>
        <v/>
      </c>
      <c r="N3" s="11" t="str">
        <f aca="false">IF(OR(M3="",H3="",H3=F3),"",M3/(ABS(F3-H3)*E3))</f>
        <v/>
      </c>
      <c r="O3" s="12" t="str">
        <f aca="false">IF(M3="","",IF(M3&gt;0,"Win",IF(M3&lt;0,"Loss","Flat")))</f>
        <v/>
      </c>
    </row>
    <row r="4" customFormat="false" ht="15" hidden="false" customHeight="false" outlineLevel="0" collapsed="false">
      <c r="A4" s="5"/>
      <c r="B4" s="6"/>
      <c r="C4" s="7"/>
      <c r="D4" s="7"/>
      <c r="E4" s="7"/>
      <c r="F4" s="8"/>
      <c r="G4" s="8"/>
      <c r="H4" s="8"/>
      <c r="I4" s="9"/>
      <c r="J4" s="7"/>
      <c r="K4" s="7"/>
      <c r="L4" s="7"/>
      <c r="M4" s="10" t="str">
        <f aca="false">IF(OR(E4="",F4="",G4=""),"",IF(D4="Short",-1,1)*(G4-F4)*E4-N(I4))</f>
        <v/>
      </c>
      <c r="N4" s="11" t="str">
        <f aca="false">IF(OR(M4="",H4="",H4=F4),"",M4/(ABS(F4-H4)*E4))</f>
        <v/>
      </c>
      <c r="O4" s="12" t="str">
        <f aca="false">IF(M4="","",IF(M4&gt;0,"Win",IF(M4&lt;0,"Loss","Flat")))</f>
        <v/>
      </c>
    </row>
    <row r="5" customFormat="false" ht="15" hidden="false" customHeight="false" outlineLevel="0" collapsed="false">
      <c r="A5" s="5"/>
      <c r="B5" s="6"/>
      <c r="C5" s="7"/>
      <c r="D5" s="7"/>
      <c r="E5" s="7"/>
      <c r="F5" s="8"/>
      <c r="G5" s="8"/>
      <c r="H5" s="8"/>
      <c r="I5" s="9"/>
      <c r="J5" s="7"/>
      <c r="K5" s="7"/>
      <c r="L5" s="7"/>
      <c r="M5" s="10" t="str">
        <f aca="false">IF(OR(E5="",F5="",G5=""),"",IF(D5="Short",-1,1)*(G5-F5)*E5-N(I5))</f>
        <v/>
      </c>
      <c r="N5" s="11" t="str">
        <f aca="false">IF(OR(M5="",H5="",H5=F5),"",M5/(ABS(F5-H5)*E5))</f>
        <v/>
      </c>
      <c r="O5" s="12" t="str">
        <f aca="false">IF(M5="","",IF(M5&gt;0,"Win",IF(M5&lt;0,"Loss","Flat")))</f>
        <v/>
      </c>
    </row>
    <row r="6" customFormat="false" ht="15" hidden="false" customHeight="false" outlineLevel="0" collapsed="false">
      <c r="A6" s="5"/>
      <c r="B6" s="6"/>
      <c r="C6" s="7"/>
      <c r="D6" s="7"/>
      <c r="E6" s="7"/>
      <c r="F6" s="8"/>
      <c r="G6" s="8"/>
      <c r="H6" s="8"/>
      <c r="I6" s="9"/>
      <c r="J6" s="7"/>
      <c r="K6" s="7"/>
      <c r="L6" s="7"/>
      <c r="M6" s="10" t="str">
        <f aca="false">IF(OR(E6="",F6="",G6=""),"",IF(D6="Short",-1,1)*(G6-F6)*E6-N(I6))</f>
        <v/>
      </c>
      <c r="N6" s="11" t="str">
        <f aca="false">IF(OR(M6="",H6="",H6=F6),"",M6/(ABS(F6-H6)*E6))</f>
        <v/>
      </c>
      <c r="O6" s="12" t="str">
        <f aca="false">IF(M6="","",IF(M6&gt;0,"Win",IF(M6&lt;0,"Loss","Flat")))</f>
        <v/>
      </c>
    </row>
    <row r="7" customFormat="false" ht="15" hidden="false" customHeight="false" outlineLevel="0" collapsed="false">
      <c r="A7" s="5"/>
      <c r="B7" s="6"/>
      <c r="C7" s="7"/>
      <c r="D7" s="7"/>
      <c r="E7" s="7"/>
      <c r="F7" s="8"/>
      <c r="G7" s="8"/>
      <c r="H7" s="8"/>
      <c r="I7" s="9"/>
      <c r="J7" s="7"/>
      <c r="K7" s="7"/>
      <c r="L7" s="7"/>
      <c r="M7" s="10" t="str">
        <f aca="false">IF(OR(E7="",F7="",G7=""),"",IF(D7="Short",-1,1)*(G7-F7)*E7-N(I7))</f>
        <v/>
      </c>
      <c r="N7" s="11" t="str">
        <f aca="false">IF(OR(M7="",H7="",H7=F7),"",M7/(ABS(F7-H7)*E7))</f>
        <v/>
      </c>
      <c r="O7" s="12" t="str">
        <f aca="false">IF(M7="","",IF(M7&gt;0,"Win",IF(M7&lt;0,"Loss","Flat")))</f>
        <v/>
      </c>
    </row>
    <row r="8" customFormat="false" ht="15" hidden="false" customHeight="false" outlineLevel="0" collapsed="false">
      <c r="A8" s="5"/>
      <c r="B8" s="6"/>
      <c r="C8" s="7"/>
      <c r="D8" s="7"/>
      <c r="E8" s="7"/>
      <c r="F8" s="8"/>
      <c r="G8" s="8"/>
      <c r="H8" s="8"/>
      <c r="I8" s="9"/>
      <c r="J8" s="7"/>
      <c r="K8" s="7"/>
      <c r="L8" s="7"/>
      <c r="M8" s="10" t="str">
        <f aca="false">IF(OR(E8="",F8="",G8=""),"",IF(D8="Short",-1,1)*(G8-F8)*E8-N(I8))</f>
        <v/>
      </c>
      <c r="N8" s="11" t="str">
        <f aca="false">IF(OR(M8="",H8="",H8=F8),"",M8/(ABS(F8-H8)*E8))</f>
        <v/>
      </c>
      <c r="O8" s="12" t="str">
        <f aca="false">IF(M8="","",IF(M8&gt;0,"Win",IF(M8&lt;0,"Loss","Flat")))</f>
        <v/>
      </c>
    </row>
    <row r="9" customFormat="false" ht="15" hidden="false" customHeight="false" outlineLevel="0" collapsed="false">
      <c r="A9" s="5"/>
      <c r="B9" s="6"/>
      <c r="C9" s="7"/>
      <c r="D9" s="7"/>
      <c r="E9" s="7"/>
      <c r="F9" s="8"/>
      <c r="G9" s="8"/>
      <c r="H9" s="8"/>
      <c r="I9" s="9"/>
      <c r="J9" s="7"/>
      <c r="K9" s="7"/>
      <c r="L9" s="7"/>
      <c r="M9" s="10" t="str">
        <f aca="false">IF(OR(E9="",F9="",G9=""),"",IF(D9="Short",-1,1)*(G9-F9)*E9-N(I9))</f>
        <v/>
      </c>
      <c r="N9" s="11" t="str">
        <f aca="false">IF(OR(M9="",H9="",H9=F9),"",M9/(ABS(F9-H9)*E9))</f>
        <v/>
      </c>
      <c r="O9" s="12" t="str">
        <f aca="false">IF(M9="","",IF(M9&gt;0,"Win",IF(M9&lt;0,"Loss","Flat")))</f>
        <v/>
      </c>
    </row>
    <row r="10" customFormat="false" ht="15" hidden="false" customHeight="false" outlineLevel="0" collapsed="false">
      <c r="A10" s="5"/>
      <c r="B10" s="6"/>
      <c r="C10" s="7"/>
      <c r="D10" s="7"/>
      <c r="E10" s="7"/>
      <c r="F10" s="8"/>
      <c r="G10" s="8"/>
      <c r="H10" s="8"/>
      <c r="I10" s="9"/>
      <c r="J10" s="7"/>
      <c r="K10" s="7"/>
      <c r="L10" s="7"/>
      <c r="M10" s="10" t="str">
        <f aca="false">IF(OR(E10="",F10="",G10=""),"",IF(D10="Short",-1,1)*(G10-F10)*E10-N(I10))</f>
        <v/>
      </c>
      <c r="N10" s="11" t="str">
        <f aca="false">IF(OR(M10="",H10="",H10=F10),"",M10/(ABS(F10-H10)*E10))</f>
        <v/>
      </c>
      <c r="O10" s="12" t="str">
        <f aca="false">IF(M10="","",IF(M10&gt;0,"Win",IF(M10&lt;0,"Loss","Flat")))</f>
        <v/>
      </c>
    </row>
    <row r="11" customFormat="false" ht="15" hidden="false" customHeight="false" outlineLevel="0" collapsed="false">
      <c r="A11" s="5"/>
      <c r="B11" s="6"/>
      <c r="C11" s="7"/>
      <c r="D11" s="7"/>
      <c r="E11" s="7"/>
      <c r="F11" s="8"/>
      <c r="G11" s="8"/>
      <c r="H11" s="8"/>
      <c r="I11" s="9"/>
      <c r="J11" s="7"/>
      <c r="K11" s="7"/>
      <c r="L11" s="7"/>
      <c r="M11" s="10" t="str">
        <f aca="false">IF(OR(E11="",F11="",G11=""),"",IF(D11="Short",-1,1)*(G11-F11)*E11-N(I11))</f>
        <v/>
      </c>
      <c r="N11" s="11" t="str">
        <f aca="false">IF(OR(M11="",H11="",H11=F11),"",M11/(ABS(F11-H11)*E11))</f>
        <v/>
      </c>
      <c r="O11" s="12" t="str">
        <f aca="false">IF(M11="","",IF(M11&gt;0,"Win",IF(M11&lt;0,"Loss","Flat")))</f>
        <v/>
      </c>
    </row>
    <row r="12" customFormat="false" ht="15" hidden="false" customHeight="false" outlineLevel="0" collapsed="false">
      <c r="A12" s="5"/>
      <c r="B12" s="6"/>
      <c r="C12" s="7"/>
      <c r="D12" s="7"/>
      <c r="E12" s="7"/>
      <c r="F12" s="8"/>
      <c r="G12" s="8"/>
      <c r="H12" s="8"/>
      <c r="I12" s="9"/>
      <c r="J12" s="7"/>
      <c r="K12" s="7"/>
      <c r="L12" s="7"/>
      <c r="M12" s="10" t="str">
        <f aca="false">IF(OR(E12="",F12="",G12=""),"",IF(D12="Short",-1,1)*(G12-F12)*E12-N(I12))</f>
        <v/>
      </c>
      <c r="N12" s="11" t="str">
        <f aca="false">IF(OR(M12="",H12="",H12=F12),"",M12/(ABS(F12-H12)*E12))</f>
        <v/>
      </c>
      <c r="O12" s="12" t="str">
        <f aca="false">IF(M12="","",IF(M12&gt;0,"Win",IF(M12&lt;0,"Loss","Flat")))</f>
        <v/>
      </c>
    </row>
    <row r="13" customFormat="false" ht="15" hidden="false" customHeight="false" outlineLevel="0" collapsed="false">
      <c r="A13" s="5"/>
      <c r="B13" s="6"/>
      <c r="C13" s="7"/>
      <c r="D13" s="7"/>
      <c r="E13" s="7"/>
      <c r="F13" s="8"/>
      <c r="G13" s="8"/>
      <c r="H13" s="8"/>
      <c r="I13" s="9"/>
      <c r="J13" s="7"/>
      <c r="K13" s="7"/>
      <c r="L13" s="7"/>
      <c r="M13" s="10" t="str">
        <f aca="false">IF(OR(E13="",F13="",G13=""),"",IF(D13="Short",-1,1)*(G13-F13)*E13-N(I13))</f>
        <v/>
      </c>
      <c r="N13" s="11" t="str">
        <f aca="false">IF(OR(M13="",H13="",H13=F13),"",M13/(ABS(F13-H13)*E13))</f>
        <v/>
      </c>
      <c r="O13" s="12" t="str">
        <f aca="false">IF(M13="","",IF(M13&gt;0,"Win",IF(M13&lt;0,"Loss","Flat")))</f>
        <v/>
      </c>
    </row>
    <row r="14" customFormat="false" ht="15" hidden="false" customHeight="false" outlineLevel="0" collapsed="false">
      <c r="A14" s="5"/>
      <c r="B14" s="6"/>
      <c r="C14" s="7"/>
      <c r="D14" s="7"/>
      <c r="E14" s="7"/>
      <c r="F14" s="8"/>
      <c r="G14" s="8"/>
      <c r="H14" s="8"/>
      <c r="I14" s="9"/>
      <c r="J14" s="7"/>
      <c r="K14" s="7"/>
      <c r="L14" s="7"/>
      <c r="M14" s="10" t="str">
        <f aca="false">IF(OR(E14="",F14="",G14=""),"",IF(D14="Short",-1,1)*(G14-F14)*E14-N(I14))</f>
        <v/>
      </c>
      <c r="N14" s="11" t="str">
        <f aca="false">IF(OR(M14="",H14="",H14=F14),"",M14/(ABS(F14-H14)*E14))</f>
        <v/>
      </c>
      <c r="O14" s="12" t="str">
        <f aca="false">IF(M14="","",IF(M14&gt;0,"Win",IF(M14&lt;0,"Loss","Flat")))</f>
        <v/>
      </c>
    </row>
    <row r="15" customFormat="false" ht="15" hidden="false" customHeight="false" outlineLevel="0" collapsed="false">
      <c r="A15" s="5"/>
      <c r="B15" s="6"/>
      <c r="C15" s="7"/>
      <c r="D15" s="7"/>
      <c r="E15" s="7"/>
      <c r="F15" s="8"/>
      <c r="G15" s="8"/>
      <c r="H15" s="8"/>
      <c r="I15" s="9"/>
      <c r="J15" s="7"/>
      <c r="K15" s="7"/>
      <c r="L15" s="7"/>
      <c r="M15" s="10" t="str">
        <f aca="false">IF(OR(E15="",F15="",G15=""),"",IF(D15="Short",-1,1)*(G15-F15)*E15-N(I15))</f>
        <v/>
      </c>
      <c r="N15" s="11" t="str">
        <f aca="false">IF(OR(M15="",H15="",H15=F15),"",M15/(ABS(F15-H15)*E15))</f>
        <v/>
      </c>
      <c r="O15" s="12" t="str">
        <f aca="false">IF(M15="","",IF(M15&gt;0,"Win",IF(M15&lt;0,"Loss","Flat")))</f>
        <v/>
      </c>
    </row>
    <row r="16" customFormat="false" ht="15" hidden="false" customHeight="false" outlineLevel="0" collapsed="false">
      <c r="A16" s="5"/>
      <c r="B16" s="6"/>
      <c r="C16" s="7"/>
      <c r="D16" s="7"/>
      <c r="E16" s="7"/>
      <c r="F16" s="8"/>
      <c r="G16" s="8"/>
      <c r="H16" s="8"/>
      <c r="I16" s="9"/>
      <c r="J16" s="7"/>
      <c r="K16" s="7"/>
      <c r="L16" s="7"/>
      <c r="M16" s="10" t="str">
        <f aca="false">IF(OR(E16="",F16="",G16=""),"",IF(D16="Short",-1,1)*(G16-F16)*E16-N(I16))</f>
        <v/>
      </c>
      <c r="N16" s="11" t="str">
        <f aca="false">IF(OR(M16="",H16="",H16=F16),"",M16/(ABS(F16-H16)*E16))</f>
        <v/>
      </c>
      <c r="O16" s="12" t="str">
        <f aca="false">IF(M16="","",IF(M16&gt;0,"Win",IF(M16&lt;0,"Loss","Flat")))</f>
        <v/>
      </c>
    </row>
    <row r="17" customFormat="false" ht="15" hidden="false" customHeight="false" outlineLevel="0" collapsed="false">
      <c r="A17" s="5"/>
      <c r="B17" s="6"/>
      <c r="C17" s="7"/>
      <c r="D17" s="7"/>
      <c r="E17" s="7"/>
      <c r="F17" s="8"/>
      <c r="G17" s="8"/>
      <c r="H17" s="8"/>
      <c r="I17" s="9"/>
      <c r="J17" s="7"/>
      <c r="K17" s="7"/>
      <c r="L17" s="7"/>
      <c r="M17" s="10" t="str">
        <f aca="false">IF(OR(E17="",F17="",G17=""),"",IF(D17="Short",-1,1)*(G17-F17)*E17-N(I17))</f>
        <v/>
      </c>
      <c r="N17" s="11" t="str">
        <f aca="false">IF(OR(M17="",H17="",H17=F17),"",M17/(ABS(F17-H17)*E17))</f>
        <v/>
      </c>
      <c r="O17" s="12" t="str">
        <f aca="false">IF(M17="","",IF(M17&gt;0,"Win",IF(M17&lt;0,"Loss","Flat")))</f>
        <v/>
      </c>
    </row>
    <row r="18" customFormat="false" ht="15" hidden="false" customHeight="false" outlineLevel="0" collapsed="false">
      <c r="A18" s="5"/>
      <c r="B18" s="6"/>
      <c r="C18" s="7"/>
      <c r="D18" s="7"/>
      <c r="E18" s="7"/>
      <c r="F18" s="8"/>
      <c r="G18" s="8"/>
      <c r="H18" s="8"/>
      <c r="I18" s="9"/>
      <c r="J18" s="7"/>
      <c r="K18" s="7"/>
      <c r="L18" s="7"/>
      <c r="M18" s="10" t="str">
        <f aca="false">IF(OR(E18="",F18="",G18=""),"",IF(D18="Short",-1,1)*(G18-F18)*E18-N(I18))</f>
        <v/>
      </c>
      <c r="N18" s="11" t="str">
        <f aca="false">IF(OR(M18="",H18="",H18=F18),"",M18/(ABS(F18-H18)*E18))</f>
        <v/>
      </c>
      <c r="O18" s="12" t="str">
        <f aca="false">IF(M18="","",IF(M18&gt;0,"Win",IF(M18&lt;0,"Loss","Flat")))</f>
        <v/>
      </c>
    </row>
    <row r="19" customFormat="false" ht="15" hidden="false" customHeight="false" outlineLevel="0" collapsed="false">
      <c r="A19" s="5"/>
      <c r="B19" s="6"/>
      <c r="C19" s="7"/>
      <c r="D19" s="7"/>
      <c r="E19" s="7"/>
      <c r="F19" s="8"/>
      <c r="G19" s="8"/>
      <c r="H19" s="8"/>
      <c r="I19" s="9"/>
      <c r="J19" s="7"/>
      <c r="K19" s="7"/>
      <c r="L19" s="7"/>
      <c r="M19" s="10" t="str">
        <f aca="false">IF(OR(E19="",F19="",G19=""),"",IF(D19="Short",-1,1)*(G19-F19)*E19-N(I19))</f>
        <v/>
      </c>
      <c r="N19" s="11" t="str">
        <f aca="false">IF(OR(M19="",H19="",H19=F19),"",M19/(ABS(F19-H19)*E19))</f>
        <v/>
      </c>
      <c r="O19" s="12" t="str">
        <f aca="false">IF(M19="","",IF(M19&gt;0,"Win",IF(M19&lt;0,"Loss","Flat")))</f>
        <v/>
      </c>
    </row>
    <row r="20" customFormat="false" ht="15" hidden="false" customHeight="false" outlineLevel="0" collapsed="false">
      <c r="A20" s="5"/>
      <c r="B20" s="6"/>
      <c r="C20" s="7"/>
      <c r="D20" s="7"/>
      <c r="E20" s="7"/>
      <c r="F20" s="8"/>
      <c r="G20" s="8"/>
      <c r="H20" s="8"/>
      <c r="I20" s="9"/>
      <c r="J20" s="7"/>
      <c r="K20" s="7"/>
      <c r="L20" s="7"/>
      <c r="M20" s="10" t="str">
        <f aca="false">IF(OR(E20="",F20="",G20=""),"",IF(D20="Short",-1,1)*(G20-F20)*E20-N(I20))</f>
        <v/>
      </c>
      <c r="N20" s="11" t="str">
        <f aca="false">IF(OR(M20="",H20="",H20=F20),"",M20/(ABS(F20-H20)*E20))</f>
        <v/>
      </c>
      <c r="O20" s="12" t="str">
        <f aca="false">IF(M20="","",IF(M20&gt;0,"Win",IF(M20&lt;0,"Loss","Flat")))</f>
        <v/>
      </c>
    </row>
    <row r="21" customFormat="false" ht="15" hidden="false" customHeight="false" outlineLevel="0" collapsed="false">
      <c r="A21" s="5"/>
      <c r="B21" s="6"/>
      <c r="C21" s="7"/>
      <c r="D21" s="7"/>
      <c r="E21" s="7"/>
      <c r="F21" s="8"/>
      <c r="G21" s="8"/>
      <c r="H21" s="8"/>
      <c r="I21" s="9"/>
      <c r="J21" s="7"/>
      <c r="K21" s="7"/>
      <c r="L21" s="7"/>
      <c r="M21" s="10" t="str">
        <f aca="false">IF(OR(E21="",F21="",G21=""),"",IF(D21="Short",-1,1)*(G21-F21)*E21-N(I21))</f>
        <v/>
      </c>
      <c r="N21" s="11" t="str">
        <f aca="false">IF(OR(M21="",H21="",H21=F21),"",M21/(ABS(F21-H21)*E21))</f>
        <v/>
      </c>
      <c r="O21" s="12" t="str">
        <f aca="false">IF(M21="","",IF(M21&gt;0,"Win",IF(M21&lt;0,"Loss","Flat")))</f>
        <v/>
      </c>
    </row>
    <row r="22" customFormat="false" ht="15" hidden="false" customHeight="false" outlineLevel="0" collapsed="false">
      <c r="A22" s="5"/>
      <c r="B22" s="6"/>
      <c r="C22" s="7"/>
      <c r="D22" s="7"/>
      <c r="E22" s="7"/>
      <c r="F22" s="8"/>
      <c r="G22" s="8"/>
      <c r="H22" s="8"/>
      <c r="I22" s="9"/>
      <c r="J22" s="7"/>
      <c r="K22" s="7"/>
      <c r="L22" s="7"/>
      <c r="M22" s="10" t="str">
        <f aca="false">IF(OR(E22="",F22="",G22=""),"",IF(D22="Short",-1,1)*(G22-F22)*E22-N(I22))</f>
        <v/>
      </c>
      <c r="N22" s="11" t="str">
        <f aca="false">IF(OR(M22="",H22="",H22=F22),"",M22/(ABS(F22-H22)*E22))</f>
        <v/>
      </c>
      <c r="O22" s="12" t="str">
        <f aca="false">IF(M22="","",IF(M22&gt;0,"Win",IF(M22&lt;0,"Loss","Flat")))</f>
        <v/>
      </c>
    </row>
    <row r="23" customFormat="false" ht="15" hidden="false" customHeight="false" outlineLevel="0" collapsed="false">
      <c r="A23" s="5"/>
      <c r="B23" s="6"/>
      <c r="C23" s="7"/>
      <c r="D23" s="7"/>
      <c r="E23" s="7"/>
      <c r="F23" s="8"/>
      <c r="G23" s="8"/>
      <c r="H23" s="8"/>
      <c r="I23" s="9"/>
      <c r="J23" s="7"/>
      <c r="K23" s="7"/>
      <c r="L23" s="7"/>
      <c r="M23" s="10" t="str">
        <f aca="false">IF(OR(E23="",F23="",G23=""),"",IF(D23="Short",-1,1)*(G23-F23)*E23-N(I23))</f>
        <v/>
      </c>
      <c r="N23" s="11" t="str">
        <f aca="false">IF(OR(M23="",H23="",H23=F23),"",M23/(ABS(F23-H23)*E23))</f>
        <v/>
      </c>
      <c r="O23" s="12" t="str">
        <f aca="false">IF(M23="","",IF(M23&gt;0,"Win",IF(M23&lt;0,"Loss","Flat")))</f>
        <v/>
      </c>
    </row>
    <row r="24" customFormat="false" ht="15" hidden="false" customHeight="false" outlineLevel="0" collapsed="false">
      <c r="A24" s="5"/>
      <c r="B24" s="6"/>
      <c r="C24" s="7"/>
      <c r="D24" s="7"/>
      <c r="E24" s="7"/>
      <c r="F24" s="8"/>
      <c r="G24" s="8"/>
      <c r="H24" s="8"/>
      <c r="I24" s="9"/>
      <c r="J24" s="7"/>
      <c r="K24" s="7"/>
      <c r="L24" s="7"/>
      <c r="M24" s="10" t="str">
        <f aca="false">IF(OR(E24="",F24="",G24=""),"",IF(D24="Short",-1,1)*(G24-F24)*E24-N(I24))</f>
        <v/>
      </c>
      <c r="N24" s="11" t="str">
        <f aca="false">IF(OR(M24="",H24="",H24=F24),"",M24/(ABS(F24-H24)*E24))</f>
        <v/>
      </c>
      <c r="O24" s="12" t="str">
        <f aca="false">IF(M24="","",IF(M24&gt;0,"Win",IF(M24&lt;0,"Loss","Flat")))</f>
        <v/>
      </c>
    </row>
    <row r="25" customFormat="false" ht="15" hidden="false" customHeight="false" outlineLevel="0" collapsed="false">
      <c r="A25" s="5"/>
      <c r="B25" s="6"/>
      <c r="C25" s="7"/>
      <c r="D25" s="7"/>
      <c r="E25" s="7"/>
      <c r="F25" s="8"/>
      <c r="G25" s="8"/>
      <c r="H25" s="8"/>
      <c r="I25" s="9"/>
      <c r="J25" s="7"/>
      <c r="K25" s="7"/>
      <c r="L25" s="7"/>
      <c r="M25" s="10" t="str">
        <f aca="false">IF(OR(E25="",F25="",G25=""),"",IF(D25="Short",-1,1)*(G25-F25)*E25-N(I25))</f>
        <v/>
      </c>
      <c r="N25" s="11" t="str">
        <f aca="false">IF(OR(M25="",H25="",H25=F25),"",M25/(ABS(F25-H25)*E25))</f>
        <v/>
      </c>
      <c r="O25" s="12" t="str">
        <f aca="false">IF(M25="","",IF(M25&gt;0,"Win",IF(M25&lt;0,"Loss","Flat")))</f>
        <v/>
      </c>
    </row>
    <row r="26" customFormat="false" ht="15" hidden="false" customHeight="false" outlineLevel="0" collapsed="false">
      <c r="A26" s="5"/>
      <c r="B26" s="6"/>
      <c r="C26" s="7"/>
      <c r="D26" s="7"/>
      <c r="E26" s="7"/>
      <c r="F26" s="8"/>
      <c r="G26" s="8"/>
      <c r="H26" s="8"/>
      <c r="I26" s="9"/>
      <c r="J26" s="7"/>
      <c r="K26" s="7"/>
      <c r="L26" s="7"/>
      <c r="M26" s="10" t="str">
        <f aca="false">IF(OR(E26="",F26="",G26=""),"",IF(D26="Short",-1,1)*(G26-F26)*E26-N(I26))</f>
        <v/>
      </c>
      <c r="N26" s="11" t="str">
        <f aca="false">IF(OR(M26="",H26="",H26=F26),"",M26/(ABS(F26-H26)*E26))</f>
        <v/>
      </c>
      <c r="O26" s="12" t="str">
        <f aca="false">IF(M26="","",IF(M26&gt;0,"Win",IF(M26&lt;0,"Loss","Flat")))</f>
        <v/>
      </c>
    </row>
    <row r="27" customFormat="false" ht="15" hidden="false" customHeight="false" outlineLevel="0" collapsed="false">
      <c r="A27" s="5"/>
      <c r="B27" s="6"/>
      <c r="C27" s="7"/>
      <c r="D27" s="7"/>
      <c r="E27" s="7"/>
      <c r="F27" s="8"/>
      <c r="G27" s="8"/>
      <c r="H27" s="8"/>
      <c r="I27" s="9"/>
      <c r="J27" s="7"/>
      <c r="K27" s="7"/>
      <c r="L27" s="7"/>
      <c r="M27" s="10" t="str">
        <f aca="false">IF(OR(E27="",F27="",G27=""),"",IF(D27="Short",-1,1)*(G27-F27)*E27-N(I27))</f>
        <v/>
      </c>
      <c r="N27" s="11" t="str">
        <f aca="false">IF(OR(M27="",H27="",H27=F27),"",M27/(ABS(F27-H27)*E27))</f>
        <v/>
      </c>
      <c r="O27" s="12" t="str">
        <f aca="false">IF(M27="","",IF(M27&gt;0,"Win",IF(M27&lt;0,"Loss","Flat")))</f>
        <v/>
      </c>
    </row>
    <row r="28" customFormat="false" ht="15" hidden="false" customHeight="false" outlineLevel="0" collapsed="false">
      <c r="A28" s="5"/>
      <c r="B28" s="6"/>
      <c r="C28" s="7"/>
      <c r="D28" s="7"/>
      <c r="E28" s="7"/>
      <c r="F28" s="8"/>
      <c r="G28" s="8"/>
      <c r="H28" s="8"/>
      <c r="I28" s="9"/>
      <c r="J28" s="7"/>
      <c r="K28" s="7"/>
      <c r="L28" s="7"/>
      <c r="M28" s="10" t="str">
        <f aca="false">IF(OR(E28="",F28="",G28=""),"",IF(D28="Short",-1,1)*(G28-F28)*E28-N(I28))</f>
        <v/>
      </c>
      <c r="N28" s="11" t="str">
        <f aca="false">IF(OR(M28="",H28="",H28=F28),"",M28/(ABS(F28-H28)*E28))</f>
        <v/>
      </c>
      <c r="O28" s="12" t="str">
        <f aca="false">IF(M28="","",IF(M28&gt;0,"Win",IF(M28&lt;0,"Loss","Flat")))</f>
        <v/>
      </c>
    </row>
    <row r="29" customFormat="false" ht="15" hidden="false" customHeight="false" outlineLevel="0" collapsed="false">
      <c r="A29" s="5"/>
      <c r="B29" s="6"/>
      <c r="C29" s="7"/>
      <c r="D29" s="7"/>
      <c r="E29" s="7"/>
      <c r="F29" s="8"/>
      <c r="G29" s="8"/>
      <c r="H29" s="8"/>
      <c r="I29" s="9"/>
      <c r="J29" s="7"/>
      <c r="K29" s="7"/>
      <c r="L29" s="7"/>
      <c r="M29" s="10" t="str">
        <f aca="false">IF(OR(E29="",F29="",G29=""),"",IF(D29="Short",-1,1)*(G29-F29)*E29-N(I29))</f>
        <v/>
      </c>
      <c r="N29" s="11" t="str">
        <f aca="false">IF(OR(M29="",H29="",H29=F29),"",M29/(ABS(F29-H29)*E29))</f>
        <v/>
      </c>
      <c r="O29" s="12" t="str">
        <f aca="false">IF(M29="","",IF(M29&gt;0,"Win",IF(M29&lt;0,"Loss","Flat")))</f>
        <v/>
      </c>
    </row>
    <row r="30" customFormat="false" ht="15" hidden="false" customHeight="false" outlineLevel="0" collapsed="false">
      <c r="A30" s="5"/>
      <c r="B30" s="6"/>
      <c r="C30" s="7"/>
      <c r="D30" s="7"/>
      <c r="E30" s="7"/>
      <c r="F30" s="8"/>
      <c r="G30" s="8"/>
      <c r="H30" s="8"/>
      <c r="I30" s="9"/>
      <c r="J30" s="7"/>
      <c r="K30" s="7"/>
      <c r="L30" s="7"/>
      <c r="M30" s="10" t="str">
        <f aca="false">IF(OR(E30="",F30="",G30=""),"",IF(D30="Short",-1,1)*(G30-F30)*E30-N(I30))</f>
        <v/>
      </c>
      <c r="N30" s="11" t="str">
        <f aca="false">IF(OR(M30="",H30="",H30=F30),"",M30/(ABS(F30-H30)*E30))</f>
        <v/>
      </c>
      <c r="O30" s="12" t="str">
        <f aca="false">IF(M30="","",IF(M30&gt;0,"Win",IF(M30&lt;0,"Loss","Flat")))</f>
        <v/>
      </c>
    </row>
    <row r="31" customFormat="false" ht="15" hidden="false" customHeight="false" outlineLevel="0" collapsed="false">
      <c r="A31" s="5"/>
      <c r="B31" s="6"/>
      <c r="C31" s="7"/>
      <c r="D31" s="7"/>
      <c r="E31" s="7"/>
      <c r="F31" s="8"/>
      <c r="G31" s="8"/>
      <c r="H31" s="8"/>
      <c r="I31" s="9"/>
      <c r="J31" s="7"/>
      <c r="K31" s="7"/>
      <c r="L31" s="7"/>
      <c r="M31" s="10" t="str">
        <f aca="false">IF(OR(E31="",F31="",G31=""),"",IF(D31="Short",-1,1)*(G31-F31)*E31-N(I31))</f>
        <v/>
      </c>
      <c r="N31" s="11" t="str">
        <f aca="false">IF(OR(M31="",H31="",H31=F31),"",M31/(ABS(F31-H31)*E31))</f>
        <v/>
      </c>
      <c r="O31" s="12" t="str">
        <f aca="false">IF(M31="","",IF(M31&gt;0,"Win",IF(M31&lt;0,"Loss","Flat")))</f>
        <v/>
      </c>
    </row>
    <row r="32" customFormat="false" ht="15" hidden="false" customHeight="false" outlineLevel="0" collapsed="false">
      <c r="A32" s="5"/>
      <c r="B32" s="6"/>
      <c r="C32" s="7"/>
      <c r="D32" s="7"/>
      <c r="E32" s="7"/>
      <c r="F32" s="8"/>
      <c r="G32" s="8"/>
      <c r="H32" s="8"/>
      <c r="I32" s="9"/>
      <c r="J32" s="7"/>
      <c r="K32" s="7"/>
      <c r="L32" s="7"/>
      <c r="M32" s="10" t="str">
        <f aca="false">IF(OR(E32="",F32="",G32=""),"",IF(D32="Short",-1,1)*(G32-F32)*E32-N(I32))</f>
        <v/>
      </c>
      <c r="N32" s="11" t="str">
        <f aca="false">IF(OR(M32="",H32="",H32=F32),"",M32/(ABS(F32-H32)*E32))</f>
        <v/>
      </c>
      <c r="O32" s="12" t="str">
        <f aca="false">IF(M32="","",IF(M32&gt;0,"Win",IF(M32&lt;0,"Loss","Flat")))</f>
        <v/>
      </c>
    </row>
    <row r="33" customFormat="false" ht="15" hidden="false" customHeight="false" outlineLevel="0" collapsed="false">
      <c r="A33" s="5"/>
      <c r="B33" s="6"/>
      <c r="C33" s="7"/>
      <c r="D33" s="7"/>
      <c r="E33" s="7"/>
      <c r="F33" s="8"/>
      <c r="G33" s="8"/>
      <c r="H33" s="8"/>
      <c r="I33" s="9"/>
      <c r="J33" s="7"/>
      <c r="K33" s="7"/>
      <c r="L33" s="7"/>
      <c r="M33" s="10" t="str">
        <f aca="false">IF(OR(E33="",F33="",G33=""),"",IF(D33="Short",-1,1)*(G33-F33)*E33-N(I33))</f>
        <v/>
      </c>
      <c r="N33" s="11" t="str">
        <f aca="false">IF(OR(M33="",H33="",H33=F33),"",M33/(ABS(F33-H33)*E33))</f>
        <v/>
      </c>
      <c r="O33" s="12" t="str">
        <f aca="false">IF(M33="","",IF(M33&gt;0,"Win",IF(M33&lt;0,"Loss","Flat")))</f>
        <v/>
      </c>
    </row>
    <row r="34" customFormat="false" ht="15" hidden="false" customHeight="false" outlineLevel="0" collapsed="false">
      <c r="A34" s="5"/>
      <c r="B34" s="6"/>
      <c r="C34" s="7"/>
      <c r="D34" s="7"/>
      <c r="E34" s="7"/>
      <c r="F34" s="8"/>
      <c r="G34" s="8"/>
      <c r="H34" s="8"/>
      <c r="I34" s="9"/>
      <c r="J34" s="7"/>
      <c r="K34" s="7"/>
      <c r="L34" s="7"/>
      <c r="M34" s="10" t="str">
        <f aca="false">IF(OR(E34="",F34="",G34=""),"",IF(D34="Short",-1,1)*(G34-F34)*E34-N(I34))</f>
        <v/>
      </c>
      <c r="N34" s="11" t="str">
        <f aca="false">IF(OR(M34="",H34="",H34=F34),"",M34/(ABS(F34-H34)*E34))</f>
        <v/>
      </c>
      <c r="O34" s="12" t="str">
        <f aca="false">IF(M34="","",IF(M34&gt;0,"Win",IF(M34&lt;0,"Loss","Flat")))</f>
        <v/>
      </c>
    </row>
    <row r="35" customFormat="false" ht="15" hidden="false" customHeight="false" outlineLevel="0" collapsed="false">
      <c r="A35" s="5"/>
      <c r="B35" s="6"/>
      <c r="C35" s="7"/>
      <c r="D35" s="7"/>
      <c r="E35" s="7"/>
      <c r="F35" s="8"/>
      <c r="G35" s="8"/>
      <c r="H35" s="8"/>
      <c r="I35" s="9"/>
      <c r="J35" s="7"/>
      <c r="K35" s="7"/>
      <c r="L35" s="7"/>
      <c r="M35" s="10" t="str">
        <f aca="false">IF(OR(E35="",F35="",G35=""),"",IF(D35="Short",-1,1)*(G35-F35)*E35-N(I35))</f>
        <v/>
      </c>
      <c r="N35" s="11" t="str">
        <f aca="false">IF(OR(M35="",H35="",H35=F35),"",M35/(ABS(F35-H35)*E35))</f>
        <v/>
      </c>
      <c r="O35" s="12" t="str">
        <f aca="false">IF(M35="","",IF(M35&gt;0,"Win",IF(M35&lt;0,"Loss","Flat")))</f>
        <v/>
      </c>
    </row>
    <row r="36" customFormat="false" ht="15" hidden="false" customHeight="false" outlineLevel="0" collapsed="false">
      <c r="A36" s="5"/>
      <c r="B36" s="6"/>
      <c r="C36" s="7"/>
      <c r="D36" s="7"/>
      <c r="E36" s="7"/>
      <c r="F36" s="8"/>
      <c r="G36" s="8"/>
      <c r="H36" s="8"/>
      <c r="I36" s="9"/>
      <c r="J36" s="7"/>
      <c r="K36" s="7"/>
      <c r="L36" s="7"/>
      <c r="M36" s="10" t="str">
        <f aca="false">IF(OR(E36="",F36="",G36=""),"",IF(D36="Short",-1,1)*(G36-F36)*E36-N(I36))</f>
        <v/>
      </c>
      <c r="N36" s="11" t="str">
        <f aca="false">IF(OR(M36="",H36="",H36=F36),"",M36/(ABS(F36-H36)*E36))</f>
        <v/>
      </c>
      <c r="O36" s="12" t="str">
        <f aca="false">IF(M36="","",IF(M36&gt;0,"Win",IF(M36&lt;0,"Loss","Flat")))</f>
        <v/>
      </c>
    </row>
    <row r="37" customFormat="false" ht="15" hidden="false" customHeight="false" outlineLevel="0" collapsed="false">
      <c r="A37" s="5"/>
      <c r="B37" s="6"/>
      <c r="C37" s="7"/>
      <c r="D37" s="7"/>
      <c r="E37" s="7"/>
      <c r="F37" s="8"/>
      <c r="G37" s="8"/>
      <c r="H37" s="8"/>
      <c r="I37" s="9"/>
      <c r="J37" s="7"/>
      <c r="K37" s="7"/>
      <c r="L37" s="7"/>
      <c r="M37" s="10" t="str">
        <f aca="false">IF(OR(E37="",F37="",G37=""),"",IF(D37="Short",-1,1)*(G37-F37)*E37-N(I37))</f>
        <v/>
      </c>
      <c r="N37" s="11" t="str">
        <f aca="false">IF(OR(M37="",H37="",H37=F37),"",M37/(ABS(F37-H37)*E37))</f>
        <v/>
      </c>
      <c r="O37" s="12" t="str">
        <f aca="false">IF(M37="","",IF(M37&gt;0,"Win",IF(M37&lt;0,"Loss","Flat")))</f>
        <v/>
      </c>
    </row>
    <row r="38" customFormat="false" ht="15" hidden="false" customHeight="false" outlineLevel="0" collapsed="false">
      <c r="A38" s="5"/>
      <c r="B38" s="6"/>
      <c r="C38" s="7"/>
      <c r="D38" s="7"/>
      <c r="E38" s="7"/>
      <c r="F38" s="8"/>
      <c r="G38" s="8"/>
      <c r="H38" s="8"/>
      <c r="I38" s="9"/>
      <c r="J38" s="7"/>
      <c r="K38" s="7"/>
      <c r="L38" s="7"/>
      <c r="M38" s="10" t="str">
        <f aca="false">IF(OR(E38="",F38="",G38=""),"",IF(D38="Short",-1,1)*(G38-F38)*E38-N(I38))</f>
        <v/>
      </c>
      <c r="N38" s="11" t="str">
        <f aca="false">IF(OR(M38="",H38="",H38=F38),"",M38/(ABS(F38-H38)*E38))</f>
        <v/>
      </c>
      <c r="O38" s="12" t="str">
        <f aca="false">IF(M38="","",IF(M38&gt;0,"Win",IF(M38&lt;0,"Loss","Flat")))</f>
        <v/>
      </c>
    </row>
    <row r="39" customFormat="false" ht="15" hidden="false" customHeight="false" outlineLevel="0" collapsed="false">
      <c r="A39" s="5"/>
      <c r="B39" s="6"/>
      <c r="C39" s="7"/>
      <c r="D39" s="7"/>
      <c r="E39" s="7"/>
      <c r="F39" s="8"/>
      <c r="G39" s="8"/>
      <c r="H39" s="8"/>
      <c r="I39" s="9"/>
      <c r="J39" s="7"/>
      <c r="K39" s="7"/>
      <c r="L39" s="7"/>
      <c r="M39" s="10" t="str">
        <f aca="false">IF(OR(E39="",F39="",G39=""),"",IF(D39="Short",-1,1)*(G39-F39)*E39-N(I39))</f>
        <v/>
      </c>
      <c r="N39" s="11" t="str">
        <f aca="false">IF(OR(M39="",H39="",H39=F39),"",M39/(ABS(F39-H39)*E39))</f>
        <v/>
      </c>
      <c r="O39" s="12" t="str">
        <f aca="false">IF(M39="","",IF(M39&gt;0,"Win",IF(M39&lt;0,"Loss","Flat")))</f>
        <v/>
      </c>
    </row>
    <row r="40" customFormat="false" ht="15" hidden="false" customHeight="false" outlineLevel="0" collapsed="false">
      <c r="A40" s="5"/>
      <c r="B40" s="6"/>
      <c r="C40" s="7"/>
      <c r="D40" s="7"/>
      <c r="E40" s="7"/>
      <c r="F40" s="8"/>
      <c r="G40" s="8"/>
      <c r="H40" s="8"/>
      <c r="I40" s="9"/>
      <c r="J40" s="7"/>
      <c r="K40" s="7"/>
      <c r="L40" s="7"/>
      <c r="M40" s="10" t="str">
        <f aca="false">IF(OR(E40="",F40="",G40=""),"",IF(D40="Short",-1,1)*(G40-F40)*E40-N(I40))</f>
        <v/>
      </c>
      <c r="N40" s="11" t="str">
        <f aca="false">IF(OR(M40="",H40="",H40=F40),"",M40/(ABS(F40-H40)*E40))</f>
        <v/>
      </c>
      <c r="O40" s="12" t="str">
        <f aca="false">IF(M40="","",IF(M40&gt;0,"Win",IF(M40&lt;0,"Loss","Flat")))</f>
        <v/>
      </c>
    </row>
    <row r="41" customFormat="false" ht="15" hidden="false" customHeight="false" outlineLevel="0" collapsed="false">
      <c r="A41" s="5"/>
      <c r="B41" s="6"/>
      <c r="C41" s="7"/>
      <c r="D41" s="7"/>
      <c r="E41" s="7"/>
      <c r="F41" s="8"/>
      <c r="G41" s="8"/>
      <c r="H41" s="8"/>
      <c r="I41" s="9"/>
      <c r="J41" s="7"/>
      <c r="K41" s="7"/>
      <c r="L41" s="7"/>
      <c r="M41" s="10" t="str">
        <f aca="false">IF(OR(E41="",F41="",G41=""),"",IF(D41="Short",-1,1)*(G41-F41)*E41-N(I41))</f>
        <v/>
      </c>
      <c r="N41" s="11" t="str">
        <f aca="false">IF(OR(M41="",H41="",H41=F41),"",M41/(ABS(F41-H41)*E41))</f>
        <v/>
      </c>
      <c r="O41" s="12" t="str">
        <f aca="false">IF(M41="","",IF(M41&gt;0,"Win",IF(M41&lt;0,"Loss","Flat")))</f>
        <v/>
      </c>
    </row>
    <row r="42" customFormat="false" ht="15" hidden="false" customHeight="false" outlineLevel="0" collapsed="false">
      <c r="A42" s="5"/>
      <c r="B42" s="6"/>
      <c r="C42" s="7"/>
      <c r="D42" s="7"/>
      <c r="E42" s="7"/>
      <c r="F42" s="8"/>
      <c r="G42" s="8"/>
      <c r="H42" s="8"/>
      <c r="I42" s="9"/>
      <c r="J42" s="7"/>
      <c r="K42" s="7"/>
      <c r="L42" s="7"/>
      <c r="M42" s="10" t="str">
        <f aca="false">IF(OR(E42="",F42="",G42=""),"",IF(D42="Short",-1,1)*(G42-F42)*E42-N(I42))</f>
        <v/>
      </c>
      <c r="N42" s="11" t="str">
        <f aca="false">IF(OR(M42="",H42="",H42=F42),"",M42/(ABS(F42-H42)*E42))</f>
        <v/>
      </c>
      <c r="O42" s="12" t="str">
        <f aca="false">IF(M42="","",IF(M42&gt;0,"Win",IF(M42&lt;0,"Loss","Flat")))</f>
        <v/>
      </c>
    </row>
    <row r="43" customFormat="false" ht="15" hidden="false" customHeight="false" outlineLevel="0" collapsed="false">
      <c r="A43" s="5"/>
      <c r="B43" s="6"/>
      <c r="C43" s="7"/>
      <c r="D43" s="7"/>
      <c r="E43" s="7"/>
      <c r="F43" s="8"/>
      <c r="G43" s="8"/>
      <c r="H43" s="8"/>
      <c r="I43" s="9"/>
      <c r="J43" s="7"/>
      <c r="K43" s="7"/>
      <c r="L43" s="7"/>
      <c r="M43" s="10" t="str">
        <f aca="false">IF(OR(E43="",F43="",G43=""),"",IF(D43="Short",-1,1)*(G43-F43)*E43-N(I43))</f>
        <v/>
      </c>
      <c r="N43" s="11" t="str">
        <f aca="false">IF(OR(M43="",H43="",H43=F43),"",M43/(ABS(F43-H43)*E43))</f>
        <v/>
      </c>
      <c r="O43" s="12" t="str">
        <f aca="false">IF(M43="","",IF(M43&gt;0,"Win",IF(M43&lt;0,"Loss","Flat")))</f>
        <v/>
      </c>
    </row>
    <row r="44" customFormat="false" ht="15" hidden="false" customHeight="false" outlineLevel="0" collapsed="false">
      <c r="A44" s="5"/>
      <c r="B44" s="6"/>
      <c r="C44" s="7"/>
      <c r="D44" s="7"/>
      <c r="E44" s="7"/>
      <c r="F44" s="8"/>
      <c r="G44" s="8"/>
      <c r="H44" s="8"/>
      <c r="I44" s="9"/>
      <c r="J44" s="7"/>
      <c r="K44" s="7"/>
      <c r="L44" s="7"/>
      <c r="M44" s="10" t="str">
        <f aca="false">IF(OR(E44="",F44="",G44=""),"",IF(D44="Short",-1,1)*(G44-F44)*E44-N(I44))</f>
        <v/>
      </c>
      <c r="N44" s="11" t="str">
        <f aca="false">IF(OR(M44="",H44="",H44=F44),"",M44/(ABS(F44-H44)*E44))</f>
        <v/>
      </c>
      <c r="O44" s="12" t="str">
        <f aca="false">IF(M44="","",IF(M44&gt;0,"Win",IF(M44&lt;0,"Loss","Flat")))</f>
        <v/>
      </c>
    </row>
    <row r="45" customFormat="false" ht="15" hidden="false" customHeight="false" outlineLevel="0" collapsed="false">
      <c r="A45" s="5"/>
      <c r="B45" s="6"/>
      <c r="C45" s="7"/>
      <c r="D45" s="7"/>
      <c r="E45" s="7"/>
      <c r="F45" s="8"/>
      <c r="G45" s="8"/>
      <c r="H45" s="8"/>
      <c r="I45" s="9"/>
      <c r="J45" s="7"/>
      <c r="K45" s="7"/>
      <c r="L45" s="7"/>
      <c r="M45" s="10" t="str">
        <f aca="false">IF(OR(E45="",F45="",G45=""),"",IF(D45="Short",-1,1)*(G45-F45)*E45-N(I45))</f>
        <v/>
      </c>
      <c r="N45" s="11" t="str">
        <f aca="false">IF(OR(M45="",H45="",H45=F45),"",M45/(ABS(F45-H45)*E45))</f>
        <v/>
      </c>
      <c r="O45" s="12" t="str">
        <f aca="false">IF(M45="","",IF(M45&gt;0,"Win",IF(M45&lt;0,"Loss","Flat")))</f>
        <v/>
      </c>
    </row>
    <row r="46" customFormat="false" ht="15" hidden="false" customHeight="false" outlineLevel="0" collapsed="false">
      <c r="A46" s="5"/>
      <c r="B46" s="6"/>
      <c r="C46" s="7"/>
      <c r="D46" s="7"/>
      <c r="E46" s="7"/>
      <c r="F46" s="8"/>
      <c r="G46" s="8"/>
      <c r="H46" s="8"/>
      <c r="I46" s="9"/>
      <c r="J46" s="7"/>
      <c r="K46" s="7"/>
      <c r="L46" s="7"/>
      <c r="M46" s="10" t="str">
        <f aca="false">IF(OR(E46="",F46="",G46=""),"",IF(D46="Short",-1,1)*(G46-F46)*E46-N(I46))</f>
        <v/>
      </c>
      <c r="N46" s="11" t="str">
        <f aca="false">IF(OR(M46="",H46="",H46=F46),"",M46/(ABS(F46-H46)*E46))</f>
        <v/>
      </c>
      <c r="O46" s="12" t="str">
        <f aca="false">IF(M46="","",IF(M46&gt;0,"Win",IF(M46&lt;0,"Loss","Flat")))</f>
        <v/>
      </c>
    </row>
    <row r="47" customFormat="false" ht="15" hidden="false" customHeight="false" outlineLevel="0" collapsed="false">
      <c r="A47" s="5"/>
      <c r="B47" s="6"/>
      <c r="C47" s="7"/>
      <c r="D47" s="7"/>
      <c r="E47" s="7"/>
      <c r="F47" s="8"/>
      <c r="G47" s="8"/>
      <c r="H47" s="8"/>
      <c r="I47" s="9"/>
      <c r="J47" s="7"/>
      <c r="K47" s="7"/>
      <c r="L47" s="7"/>
      <c r="M47" s="10" t="str">
        <f aca="false">IF(OR(E47="",F47="",G47=""),"",IF(D47="Short",-1,1)*(G47-F47)*E47-N(I47))</f>
        <v/>
      </c>
      <c r="N47" s="11" t="str">
        <f aca="false">IF(OR(M47="",H47="",H47=F47),"",M47/(ABS(F47-H47)*E47))</f>
        <v/>
      </c>
      <c r="O47" s="12" t="str">
        <f aca="false">IF(M47="","",IF(M47&gt;0,"Win",IF(M47&lt;0,"Loss","Flat")))</f>
        <v/>
      </c>
    </row>
    <row r="48" customFormat="false" ht="15" hidden="false" customHeight="false" outlineLevel="0" collapsed="false">
      <c r="A48" s="5"/>
      <c r="B48" s="6"/>
      <c r="C48" s="7"/>
      <c r="D48" s="7"/>
      <c r="E48" s="7"/>
      <c r="F48" s="8"/>
      <c r="G48" s="8"/>
      <c r="H48" s="8"/>
      <c r="I48" s="9"/>
      <c r="J48" s="7"/>
      <c r="K48" s="7"/>
      <c r="L48" s="7"/>
      <c r="M48" s="10" t="str">
        <f aca="false">IF(OR(E48="",F48="",G48=""),"",IF(D48="Short",-1,1)*(G48-F48)*E48-N(I48))</f>
        <v/>
      </c>
      <c r="N48" s="11" t="str">
        <f aca="false">IF(OR(M48="",H48="",H48=F48),"",M48/(ABS(F48-H48)*E48))</f>
        <v/>
      </c>
      <c r="O48" s="12" t="str">
        <f aca="false">IF(M48="","",IF(M48&gt;0,"Win",IF(M48&lt;0,"Loss","Flat")))</f>
        <v/>
      </c>
    </row>
    <row r="49" customFormat="false" ht="15" hidden="false" customHeight="false" outlineLevel="0" collapsed="false">
      <c r="A49" s="5"/>
      <c r="B49" s="6"/>
      <c r="C49" s="7"/>
      <c r="D49" s="7"/>
      <c r="E49" s="7"/>
      <c r="F49" s="8"/>
      <c r="G49" s="8"/>
      <c r="H49" s="8"/>
      <c r="I49" s="9"/>
      <c r="J49" s="7"/>
      <c r="K49" s="7"/>
      <c r="L49" s="7"/>
      <c r="M49" s="10" t="str">
        <f aca="false">IF(OR(E49="",F49="",G49=""),"",IF(D49="Short",-1,1)*(G49-F49)*E49-N(I49))</f>
        <v/>
      </c>
      <c r="N49" s="11" t="str">
        <f aca="false">IF(OR(M49="",H49="",H49=F49),"",M49/(ABS(F49-H49)*E49))</f>
        <v/>
      </c>
      <c r="O49" s="12" t="str">
        <f aca="false">IF(M49="","",IF(M49&gt;0,"Win",IF(M49&lt;0,"Loss","Flat")))</f>
        <v/>
      </c>
    </row>
    <row r="50" customFormat="false" ht="15" hidden="false" customHeight="false" outlineLevel="0" collapsed="false">
      <c r="A50" s="5"/>
      <c r="B50" s="6"/>
      <c r="C50" s="7"/>
      <c r="D50" s="7"/>
      <c r="E50" s="7"/>
      <c r="F50" s="8"/>
      <c r="G50" s="8"/>
      <c r="H50" s="8"/>
      <c r="I50" s="9"/>
      <c r="J50" s="7"/>
      <c r="K50" s="7"/>
      <c r="L50" s="7"/>
      <c r="M50" s="10" t="str">
        <f aca="false">IF(OR(E50="",F50="",G50=""),"",IF(D50="Short",-1,1)*(G50-F50)*E50-N(I50))</f>
        <v/>
      </c>
      <c r="N50" s="11" t="str">
        <f aca="false">IF(OR(M50="",H50="",H50=F50),"",M50/(ABS(F50-H50)*E50))</f>
        <v/>
      </c>
      <c r="O50" s="12" t="str">
        <f aca="false">IF(M50="","",IF(M50&gt;0,"Win",IF(M50&lt;0,"Loss","Flat")))</f>
        <v/>
      </c>
    </row>
    <row r="51" customFormat="false" ht="15" hidden="false" customHeight="false" outlineLevel="0" collapsed="false">
      <c r="A51" s="5"/>
      <c r="B51" s="6"/>
      <c r="C51" s="7"/>
      <c r="D51" s="7"/>
      <c r="E51" s="7"/>
      <c r="F51" s="8"/>
      <c r="G51" s="8"/>
      <c r="H51" s="8"/>
      <c r="I51" s="9"/>
      <c r="J51" s="7"/>
      <c r="K51" s="7"/>
      <c r="L51" s="7"/>
      <c r="M51" s="10" t="str">
        <f aca="false">IF(OR(E51="",F51="",G51=""),"",IF(D51="Short",-1,1)*(G51-F51)*E51-N(I51))</f>
        <v/>
      </c>
      <c r="N51" s="11" t="str">
        <f aca="false">IF(OR(M51="",H51="",H51=F51),"",M51/(ABS(F51-H51)*E51))</f>
        <v/>
      </c>
      <c r="O51" s="12" t="str">
        <f aca="false">IF(M51="","",IF(M51&gt;0,"Win",IF(M51&lt;0,"Loss","Flat")))</f>
        <v/>
      </c>
    </row>
    <row r="52" customFormat="false" ht="15" hidden="false" customHeight="false" outlineLevel="0" collapsed="false">
      <c r="A52" s="5"/>
      <c r="B52" s="6"/>
      <c r="C52" s="7"/>
      <c r="D52" s="7"/>
      <c r="E52" s="7"/>
      <c r="F52" s="8"/>
      <c r="G52" s="8"/>
      <c r="H52" s="8"/>
      <c r="I52" s="9"/>
      <c r="J52" s="7"/>
      <c r="K52" s="7"/>
      <c r="L52" s="7"/>
      <c r="M52" s="10" t="str">
        <f aca="false">IF(OR(E52="",F52="",G52=""),"",IF(D52="Short",-1,1)*(G52-F52)*E52-N(I52))</f>
        <v/>
      </c>
      <c r="N52" s="11" t="str">
        <f aca="false">IF(OR(M52="",H52="",H52=F52),"",M52/(ABS(F52-H52)*E52))</f>
        <v/>
      </c>
      <c r="O52" s="12" t="str">
        <f aca="false">IF(M52="","",IF(M52&gt;0,"Win",IF(M52&lt;0,"Loss","Flat")))</f>
        <v/>
      </c>
    </row>
    <row r="53" customFormat="false" ht="15" hidden="false" customHeight="false" outlineLevel="0" collapsed="false">
      <c r="A53" s="5"/>
      <c r="B53" s="6"/>
      <c r="C53" s="7"/>
      <c r="D53" s="7"/>
      <c r="E53" s="7"/>
      <c r="F53" s="8"/>
      <c r="G53" s="8"/>
      <c r="H53" s="8"/>
      <c r="I53" s="9"/>
      <c r="J53" s="7"/>
      <c r="K53" s="7"/>
      <c r="L53" s="7"/>
      <c r="M53" s="10" t="str">
        <f aca="false">IF(OR(E53="",F53="",G53=""),"",IF(D53="Short",-1,1)*(G53-F53)*E53-N(I53))</f>
        <v/>
      </c>
      <c r="N53" s="11" t="str">
        <f aca="false">IF(OR(M53="",H53="",H53=F53),"",M53/(ABS(F53-H53)*E53))</f>
        <v/>
      </c>
      <c r="O53" s="12" t="str">
        <f aca="false">IF(M53="","",IF(M53&gt;0,"Win",IF(M53&lt;0,"Loss","Flat")))</f>
        <v/>
      </c>
    </row>
    <row r="54" customFormat="false" ht="15" hidden="false" customHeight="false" outlineLevel="0" collapsed="false">
      <c r="A54" s="5"/>
      <c r="B54" s="6"/>
      <c r="C54" s="7"/>
      <c r="D54" s="7"/>
      <c r="E54" s="7"/>
      <c r="F54" s="8"/>
      <c r="G54" s="8"/>
      <c r="H54" s="8"/>
      <c r="I54" s="9"/>
      <c r="J54" s="7"/>
      <c r="K54" s="7"/>
      <c r="L54" s="7"/>
      <c r="M54" s="10" t="str">
        <f aca="false">IF(OR(E54="",F54="",G54=""),"",IF(D54="Short",-1,1)*(G54-F54)*E54-N(I54))</f>
        <v/>
      </c>
      <c r="N54" s="11" t="str">
        <f aca="false">IF(OR(M54="",H54="",H54=F54),"",M54/(ABS(F54-H54)*E54))</f>
        <v/>
      </c>
      <c r="O54" s="12" t="str">
        <f aca="false">IF(M54="","",IF(M54&gt;0,"Win",IF(M54&lt;0,"Loss","Flat")))</f>
        <v/>
      </c>
    </row>
    <row r="55" customFormat="false" ht="15" hidden="false" customHeight="false" outlineLevel="0" collapsed="false">
      <c r="A55" s="5"/>
      <c r="B55" s="6"/>
      <c r="C55" s="7"/>
      <c r="D55" s="7"/>
      <c r="E55" s="7"/>
      <c r="F55" s="8"/>
      <c r="G55" s="8"/>
      <c r="H55" s="8"/>
      <c r="I55" s="9"/>
      <c r="J55" s="7"/>
      <c r="K55" s="7"/>
      <c r="L55" s="7"/>
      <c r="M55" s="10" t="str">
        <f aca="false">IF(OR(E55="",F55="",G55=""),"",IF(D55="Short",-1,1)*(G55-F55)*E55-N(I55))</f>
        <v/>
      </c>
      <c r="N55" s="11" t="str">
        <f aca="false">IF(OR(M55="",H55="",H55=F55),"",M55/(ABS(F55-H55)*E55))</f>
        <v/>
      </c>
      <c r="O55" s="12" t="str">
        <f aca="false">IF(M55="","",IF(M55&gt;0,"Win",IF(M55&lt;0,"Loss","Flat")))</f>
        <v/>
      </c>
    </row>
    <row r="56" customFormat="false" ht="15" hidden="false" customHeight="false" outlineLevel="0" collapsed="false">
      <c r="A56" s="5"/>
      <c r="B56" s="6"/>
      <c r="C56" s="7"/>
      <c r="D56" s="7"/>
      <c r="E56" s="7"/>
      <c r="F56" s="8"/>
      <c r="G56" s="8"/>
      <c r="H56" s="8"/>
      <c r="I56" s="9"/>
      <c r="J56" s="7"/>
      <c r="K56" s="7"/>
      <c r="L56" s="7"/>
      <c r="M56" s="10" t="str">
        <f aca="false">IF(OR(E56="",F56="",G56=""),"",IF(D56="Short",-1,1)*(G56-F56)*E56-N(I56))</f>
        <v/>
      </c>
      <c r="N56" s="11" t="str">
        <f aca="false">IF(OR(M56="",H56="",H56=F56),"",M56/(ABS(F56-H56)*E56))</f>
        <v/>
      </c>
      <c r="O56" s="12" t="str">
        <f aca="false">IF(M56="","",IF(M56&gt;0,"Win",IF(M56&lt;0,"Loss","Flat")))</f>
        <v/>
      </c>
    </row>
    <row r="57" customFormat="false" ht="15" hidden="false" customHeight="false" outlineLevel="0" collapsed="false">
      <c r="A57" s="5"/>
      <c r="B57" s="6"/>
      <c r="C57" s="7"/>
      <c r="D57" s="7"/>
      <c r="E57" s="7"/>
      <c r="F57" s="8"/>
      <c r="G57" s="8"/>
      <c r="H57" s="8"/>
      <c r="I57" s="9"/>
      <c r="J57" s="7"/>
      <c r="K57" s="7"/>
      <c r="L57" s="7"/>
      <c r="M57" s="10" t="str">
        <f aca="false">IF(OR(E57="",F57="",G57=""),"",IF(D57="Short",-1,1)*(G57-F57)*E57-N(I57))</f>
        <v/>
      </c>
      <c r="N57" s="11" t="str">
        <f aca="false">IF(OR(M57="",H57="",H57=F57),"",M57/(ABS(F57-H57)*E57))</f>
        <v/>
      </c>
      <c r="O57" s="12" t="str">
        <f aca="false">IF(M57="","",IF(M57&gt;0,"Win",IF(M57&lt;0,"Loss","Flat")))</f>
        <v/>
      </c>
    </row>
    <row r="58" customFormat="false" ht="15" hidden="false" customHeight="false" outlineLevel="0" collapsed="false">
      <c r="A58" s="5"/>
      <c r="B58" s="6"/>
      <c r="C58" s="7"/>
      <c r="D58" s="7"/>
      <c r="E58" s="7"/>
      <c r="F58" s="8"/>
      <c r="G58" s="8"/>
      <c r="H58" s="8"/>
      <c r="I58" s="9"/>
      <c r="J58" s="7"/>
      <c r="K58" s="7"/>
      <c r="L58" s="7"/>
      <c r="M58" s="10" t="str">
        <f aca="false">IF(OR(E58="",F58="",G58=""),"",IF(D58="Short",-1,1)*(G58-F58)*E58-N(I58))</f>
        <v/>
      </c>
      <c r="N58" s="11" t="str">
        <f aca="false">IF(OR(M58="",H58="",H58=F58),"",M58/(ABS(F58-H58)*E58))</f>
        <v/>
      </c>
      <c r="O58" s="12" t="str">
        <f aca="false">IF(M58="","",IF(M58&gt;0,"Win",IF(M58&lt;0,"Loss","Flat")))</f>
        <v/>
      </c>
    </row>
    <row r="59" customFormat="false" ht="15" hidden="false" customHeight="false" outlineLevel="0" collapsed="false">
      <c r="A59" s="5"/>
      <c r="B59" s="6"/>
      <c r="C59" s="7"/>
      <c r="D59" s="7"/>
      <c r="E59" s="7"/>
      <c r="F59" s="8"/>
      <c r="G59" s="8"/>
      <c r="H59" s="8"/>
      <c r="I59" s="9"/>
      <c r="J59" s="7"/>
      <c r="K59" s="7"/>
      <c r="L59" s="7"/>
      <c r="M59" s="10" t="str">
        <f aca="false">IF(OR(E59="",F59="",G59=""),"",IF(D59="Short",-1,1)*(G59-F59)*E59-N(I59))</f>
        <v/>
      </c>
      <c r="N59" s="11" t="str">
        <f aca="false">IF(OR(M59="",H59="",H59=F59),"",M59/(ABS(F59-H59)*E59))</f>
        <v/>
      </c>
      <c r="O59" s="12" t="str">
        <f aca="false">IF(M59="","",IF(M59&gt;0,"Win",IF(M59&lt;0,"Loss","Flat")))</f>
        <v/>
      </c>
    </row>
    <row r="60" customFormat="false" ht="15" hidden="false" customHeight="false" outlineLevel="0" collapsed="false">
      <c r="A60" s="5"/>
      <c r="B60" s="6"/>
      <c r="C60" s="7"/>
      <c r="D60" s="7"/>
      <c r="E60" s="7"/>
      <c r="F60" s="8"/>
      <c r="G60" s="8"/>
      <c r="H60" s="8"/>
      <c r="I60" s="9"/>
      <c r="J60" s="7"/>
      <c r="K60" s="7"/>
      <c r="L60" s="7"/>
      <c r="M60" s="10" t="str">
        <f aca="false">IF(OR(E60="",F60="",G60=""),"",IF(D60="Short",-1,1)*(G60-F60)*E60-N(I60))</f>
        <v/>
      </c>
      <c r="N60" s="11" t="str">
        <f aca="false">IF(OR(M60="",H60="",H60=F60),"",M60/(ABS(F60-H60)*E60))</f>
        <v/>
      </c>
      <c r="O60" s="12" t="str">
        <f aca="false">IF(M60="","",IF(M60&gt;0,"Win",IF(M60&lt;0,"Loss","Flat")))</f>
        <v/>
      </c>
    </row>
    <row r="61" customFormat="false" ht="15" hidden="false" customHeight="false" outlineLevel="0" collapsed="false">
      <c r="A61" s="5"/>
      <c r="B61" s="6"/>
      <c r="C61" s="7"/>
      <c r="D61" s="7"/>
      <c r="E61" s="7"/>
      <c r="F61" s="8"/>
      <c r="G61" s="8"/>
      <c r="H61" s="8"/>
      <c r="I61" s="9"/>
      <c r="J61" s="7"/>
      <c r="K61" s="7"/>
      <c r="L61" s="7"/>
      <c r="M61" s="10" t="str">
        <f aca="false">IF(OR(E61="",F61="",G61=""),"",IF(D61="Short",-1,1)*(G61-F61)*E61-N(I61))</f>
        <v/>
      </c>
      <c r="N61" s="11" t="str">
        <f aca="false">IF(OR(M61="",H61="",H61=F61),"",M61/(ABS(F61-H61)*E61))</f>
        <v/>
      </c>
      <c r="O61" s="12" t="str">
        <f aca="false">IF(M61="","",IF(M61&gt;0,"Win",IF(M61&lt;0,"Loss","Flat")))</f>
        <v/>
      </c>
    </row>
    <row r="62" customFormat="false" ht="15" hidden="false" customHeight="false" outlineLevel="0" collapsed="false">
      <c r="A62" s="5"/>
      <c r="B62" s="6"/>
      <c r="C62" s="7"/>
      <c r="D62" s="7"/>
      <c r="E62" s="7"/>
      <c r="F62" s="8"/>
      <c r="G62" s="8"/>
      <c r="H62" s="8"/>
      <c r="I62" s="9"/>
      <c r="J62" s="7"/>
      <c r="K62" s="7"/>
      <c r="L62" s="7"/>
      <c r="M62" s="10" t="str">
        <f aca="false">IF(OR(E62="",F62="",G62=""),"",IF(D62="Short",-1,1)*(G62-F62)*E62-N(I62))</f>
        <v/>
      </c>
      <c r="N62" s="11" t="str">
        <f aca="false">IF(OR(M62="",H62="",H62=F62),"",M62/(ABS(F62-H62)*E62))</f>
        <v/>
      </c>
      <c r="O62" s="12" t="str">
        <f aca="false">IF(M62="","",IF(M62&gt;0,"Win",IF(M62&lt;0,"Loss","Flat")))</f>
        <v/>
      </c>
    </row>
    <row r="63" customFormat="false" ht="15" hidden="false" customHeight="false" outlineLevel="0" collapsed="false">
      <c r="A63" s="5"/>
      <c r="B63" s="6"/>
      <c r="C63" s="7"/>
      <c r="D63" s="7"/>
      <c r="E63" s="7"/>
      <c r="F63" s="8"/>
      <c r="G63" s="8"/>
      <c r="H63" s="8"/>
      <c r="I63" s="9"/>
      <c r="J63" s="7"/>
      <c r="K63" s="7"/>
      <c r="L63" s="7"/>
      <c r="M63" s="10" t="str">
        <f aca="false">IF(OR(E63="",F63="",G63=""),"",IF(D63="Short",-1,1)*(G63-F63)*E63-N(I63))</f>
        <v/>
      </c>
      <c r="N63" s="11" t="str">
        <f aca="false">IF(OR(M63="",H63="",H63=F63),"",M63/(ABS(F63-H63)*E63))</f>
        <v/>
      </c>
      <c r="O63" s="12" t="str">
        <f aca="false">IF(M63="","",IF(M63&gt;0,"Win",IF(M63&lt;0,"Loss","Flat")))</f>
        <v/>
      </c>
    </row>
    <row r="64" customFormat="false" ht="15" hidden="false" customHeight="false" outlineLevel="0" collapsed="false">
      <c r="A64" s="5"/>
      <c r="B64" s="6"/>
      <c r="C64" s="7"/>
      <c r="D64" s="7"/>
      <c r="E64" s="7"/>
      <c r="F64" s="8"/>
      <c r="G64" s="8"/>
      <c r="H64" s="8"/>
      <c r="I64" s="9"/>
      <c r="J64" s="7"/>
      <c r="K64" s="7"/>
      <c r="L64" s="7"/>
      <c r="M64" s="10" t="str">
        <f aca="false">IF(OR(E64="",F64="",G64=""),"",IF(D64="Short",-1,1)*(G64-F64)*E64-N(I64))</f>
        <v/>
      </c>
      <c r="N64" s="11" t="str">
        <f aca="false">IF(OR(M64="",H64="",H64=F64),"",M64/(ABS(F64-H64)*E64))</f>
        <v/>
      </c>
      <c r="O64" s="12" t="str">
        <f aca="false">IF(M64="","",IF(M64&gt;0,"Win",IF(M64&lt;0,"Loss","Flat")))</f>
        <v/>
      </c>
    </row>
    <row r="65" customFormat="false" ht="15" hidden="false" customHeight="false" outlineLevel="0" collapsed="false">
      <c r="A65" s="5"/>
      <c r="B65" s="6"/>
      <c r="C65" s="7"/>
      <c r="D65" s="7"/>
      <c r="E65" s="7"/>
      <c r="F65" s="8"/>
      <c r="G65" s="8"/>
      <c r="H65" s="8"/>
      <c r="I65" s="9"/>
      <c r="J65" s="7"/>
      <c r="K65" s="7"/>
      <c r="L65" s="7"/>
      <c r="M65" s="10" t="str">
        <f aca="false">IF(OR(E65="",F65="",G65=""),"",IF(D65="Short",-1,1)*(G65-F65)*E65-N(I65))</f>
        <v/>
      </c>
      <c r="N65" s="11" t="str">
        <f aca="false">IF(OR(M65="",H65="",H65=F65),"",M65/(ABS(F65-H65)*E65))</f>
        <v/>
      </c>
      <c r="O65" s="12" t="str">
        <f aca="false">IF(M65="","",IF(M65&gt;0,"Win",IF(M65&lt;0,"Loss","Flat")))</f>
        <v/>
      </c>
    </row>
    <row r="66" customFormat="false" ht="15" hidden="false" customHeight="false" outlineLevel="0" collapsed="false">
      <c r="A66" s="5"/>
      <c r="B66" s="6"/>
      <c r="C66" s="7"/>
      <c r="D66" s="7"/>
      <c r="E66" s="7"/>
      <c r="F66" s="8"/>
      <c r="G66" s="8"/>
      <c r="H66" s="8"/>
      <c r="I66" s="9"/>
      <c r="J66" s="7"/>
      <c r="K66" s="7"/>
      <c r="L66" s="7"/>
      <c r="M66" s="10" t="str">
        <f aca="false">IF(OR(E66="",F66="",G66=""),"",IF(D66="Short",-1,1)*(G66-F66)*E66-N(I66))</f>
        <v/>
      </c>
      <c r="N66" s="11" t="str">
        <f aca="false">IF(OR(M66="",H66="",H66=F66),"",M66/(ABS(F66-H66)*E66))</f>
        <v/>
      </c>
      <c r="O66" s="12" t="str">
        <f aca="false">IF(M66="","",IF(M66&gt;0,"Win",IF(M66&lt;0,"Loss","Flat")))</f>
        <v/>
      </c>
    </row>
    <row r="67" customFormat="false" ht="15" hidden="false" customHeight="false" outlineLevel="0" collapsed="false">
      <c r="A67" s="5"/>
      <c r="B67" s="6"/>
      <c r="C67" s="7"/>
      <c r="D67" s="7"/>
      <c r="E67" s="7"/>
      <c r="F67" s="8"/>
      <c r="G67" s="8"/>
      <c r="H67" s="8"/>
      <c r="I67" s="9"/>
      <c r="J67" s="7"/>
      <c r="K67" s="7"/>
      <c r="L67" s="7"/>
      <c r="M67" s="10" t="str">
        <f aca="false">IF(OR(E67="",F67="",G67=""),"",IF(D67="Short",-1,1)*(G67-F67)*E67-N(I67))</f>
        <v/>
      </c>
      <c r="N67" s="11" t="str">
        <f aca="false">IF(OR(M67="",H67="",H67=F67),"",M67/(ABS(F67-H67)*E67))</f>
        <v/>
      </c>
      <c r="O67" s="12" t="str">
        <f aca="false">IF(M67="","",IF(M67&gt;0,"Win",IF(M67&lt;0,"Loss","Flat")))</f>
        <v/>
      </c>
    </row>
    <row r="68" customFormat="false" ht="15" hidden="false" customHeight="false" outlineLevel="0" collapsed="false">
      <c r="A68" s="5"/>
      <c r="B68" s="6"/>
      <c r="C68" s="7"/>
      <c r="D68" s="7"/>
      <c r="E68" s="7"/>
      <c r="F68" s="8"/>
      <c r="G68" s="8"/>
      <c r="H68" s="8"/>
      <c r="I68" s="9"/>
      <c r="J68" s="7"/>
      <c r="K68" s="7"/>
      <c r="L68" s="7"/>
      <c r="M68" s="10" t="str">
        <f aca="false">IF(OR(E68="",F68="",G68=""),"",IF(D68="Short",-1,1)*(G68-F68)*E68-N(I68))</f>
        <v/>
      </c>
      <c r="N68" s="11" t="str">
        <f aca="false">IF(OR(M68="",H68="",H68=F68),"",M68/(ABS(F68-H68)*E68))</f>
        <v/>
      </c>
      <c r="O68" s="12" t="str">
        <f aca="false">IF(M68="","",IF(M68&gt;0,"Win",IF(M68&lt;0,"Loss","Flat")))</f>
        <v/>
      </c>
    </row>
    <row r="69" customFormat="false" ht="15" hidden="false" customHeight="false" outlineLevel="0" collapsed="false">
      <c r="A69" s="5"/>
      <c r="B69" s="6"/>
      <c r="C69" s="7"/>
      <c r="D69" s="7"/>
      <c r="E69" s="7"/>
      <c r="F69" s="8"/>
      <c r="G69" s="8"/>
      <c r="H69" s="8"/>
      <c r="I69" s="9"/>
      <c r="J69" s="7"/>
      <c r="K69" s="7"/>
      <c r="L69" s="7"/>
      <c r="M69" s="10" t="str">
        <f aca="false">IF(OR(E69="",F69="",G69=""),"",IF(D69="Short",-1,1)*(G69-F69)*E69-N(I69))</f>
        <v/>
      </c>
      <c r="N69" s="11" t="str">
        <f aca="false">IF(OR(M69="",H69="",H69=F69),"",M69/(ABS(F69-H69)*E69))</f>
        <v/>
      </c>
      <c r="O69" s="12" t="str">
        <f aca="false">IF(M69="","",IF(M69&gt;0,"Win",IF(M69&lt;0,"Loss","Flat")))</f>
        <v/>
      </c>
    </row>
    <row r="70" customFormat="false" ht="15" hidden="false" customHeight="false" outlineLevel="0" collapsed="false">
      <c r="A70" s="5"/>
      <c r="B70" s="6"/>
      <c r="C70" s="7"/>
      <c r="D70" s="7"/>
      <c r="E70" s="7"/>
      <c r="F70" s="8"/>
      <c r="G70" s="8"/>
      <c r="H70" s="8"/>
      <c r="I70" s="9"/>
      <c r="J70" s="7"/>
      <c r="K70" s="7"/>
      <c r="L70" s="7"/>
      <c r="M70" s="10" t="str">
        <f aca="false">IF(OR(E70="",F70="",G70=""),"",IF(D70="Short",-1,1)*(G70-F70)*E70-N(I70))</f>
        <v/>
      </c>
      <c r="N70" s="11" t="str">
        <f aca="false">IF(OR(M70="",H70="",H70=F70),"",M70/(ABS(F70-H70)*E70))</f>
        <v/>
      </c>
      <c r="O70" s="12" t="str">
        <f aca="false">IF(M70="","",IF(M70&gt;0,"Win",IF(M70&lt;0,"Loss","Flat")))</f>
        <v/>
      </c>
    </row>
    <row r="71" customFormat="false" ht="15" hidden="false" customHeight="false" outlineLevel="0" collapsed="false">
      <c r="A71" s="5"/>
      <c r="B71" s="6"/>
      <c r="C71" s="7"/>
      <c r="D71" s="7"/>
      <c r="E71" s="7"/>
      <c r="F71" s="8"/>
      <c r="G71" s="8"/>
      <c r="H71" s="8"/>
      <c r="I71" s="9"/>
      <c r="J71" s="7"/>
      <c r="K71" s="7"/>
      <c r="L71" s="7"/>
      <c r="M71" s="10" t="str">
        <f aca="false">IF(OR(E71="",F71="",G71=""),"",IF(D71="Short",-1,1)*(G71-F71)*E71-N(I71))</f>
        <v/>
      </c>
      <c r="N71" s="11" t="str">
        <f aca="false">IF(OR(M71="",H71="",H71=F71),"",M71/(ABS(F71-H71)*E71))</f>
        <v/>
      </c>
      <c r="O71" s="12" t="str">
        <f aca="false">IF(M71="","",IF(M71&gt;0,"Win",IF(M71&lt;0,"Loss","Flat")))</f>
        <v/>
      </c>
    </row>
    <row r="72" customFormat="false" ht="15" hidden="false" customHeight="false" outlineLevel="0" collapsed="false">
      <c r="A72" s="5"/>
      <c r="B72" s="6"/>
      <c r="C72" s="7"/>
      <c r="D72" s="7"/>
      <c r="E72" s="7"/>
      <c r="F72" s="8"/>
      <c r="G72" s="8"/>
      <c r="H72" s="8"/>
      <c r="I72" s="9"/>
      <c r="J72" s="7"/>
      <c r="K72" s="7"/>
      <c r="L72" s="7"/>
      <c r="M72" s="10" t="str">
        <f aca="false">IF(OR(E72="",F72="",G72=""),"",IF(D72="Short",-1,1)*(G72-F72)*E72-N(I72))</f>
        <v/>
      </c>
      <c r="N72" s="11" t="str">
        <f aca="false">IF(OR(M72="",H72="",H72=F72),"",M72/(ABS(F72-H72)*E72))</f>
        <v/>
      </c>
      <c r="O72" s="12" t="str">
        <f aca="false">IF(M72="","",IF(M72&gt;0,"Win",IF(M72&lt;0,"Loss","Flat")))</f>
        <v/>
      </c>
    </row>
    <row r="73" customFormat="false" ht="15" hidden="false" customHeight="false" outlineLevel="0" collapsed="false">
      <c r="A73" s="5"/>
      <c r="B73" s="6"/>
      <c r="C73" s="7"/>
      <c r="D73" s="7"/>
      <c r="E73" s="7"/>
      <c r="F73" s="8"/>
      <c r="G73" s="8"/>
      <c r="H73" s="8"/>
      <c r="I73" s="9"/>
      <c r="J73" s="7"/>
      <c r="K73" s="7"/>
      <c r="L73" s="7"/>
      <c r="M73" s="10" t="str">
        <f aca="false">IF(OR(E73="",F73="",G73=""),"",IF(D73="Short",-1,1)*(G73-F73)*E73-N(I73))</f>
        <v/>
      </c>
      <c r="N73" s="11" t="str">
        <f aca="false">IF(OR(M73="",H73="",H73=F73),"",M73/(ABS(F73-H73)*E73))</f>
        <v/>
      </c>
      <c r="O73" s="12" t="str">
        <f aca="false">IF(M73="","",IF(M73&gt;0,"Win",IF(M73&lt;0,"Loss","Flat")))</f>
        <v/>
      </c>
    </row>
    <row r="74" customFormat="false" ht="15" hidden="false" customHeight="false" outlineLevel="0" collapsed="false">
      <c r="A74" s="5"/>
      <c r="B74" s="6"/>
      <c r="C74" s="7"/>
      <c r="D74" s="7"/>
      <c r="E74" s="7"/>
      <c r="F74" s="8"/>
      <c r="G74" s="8"/>
      <c r="H74" s="8"/>
      <c r="I74" s="9"/>
      <c r="J74" s="7"/>
      <c r="K74" s="7"/>
      <c r="L74" s="7"/>
      <c r="M74" s="10" t="str">
        <f aca="false">IF(OR(E74="",F74="",G74=""),"",IF(D74="Short",-1,1)*(G74-F74)*E74-N(I74))</f>
        <v/>
      </c>
      <c r="N74" s="11" t="str">
        <f aca="false">IF(OR(M74="",H74="",H74=F74),"",M74/(ABS(F74-H74)*E74))</f>
        <v/>
      </c>
      <c r="O74" s="12" t="str">
        <f aca="false">IF(M74="","",IF(M74&gt;0,"Win",IF(M74&lt;0,"Loss","Flat")))</f>
        <v/>
      </c>
    </row>
    <row r="75" customFormat="false" ht="15" hidden="false" customHeight="false" outlineLevel="0" collapsed="false">
      <c r="A75" s="5"/>
      <c r="B75" s="6"/>
      <c r="C75" s="7"/>
      <c r="D75" s="7"/>
      <c r="E75" s="7"/>
      <c r="F75" s="8"/>
      <c r="G75" s="8"/>
      <c r="H75" s="8"/>
      <c r="I75" s="9"/>
      <c r="J75" s="7"/>
      <c r="K75" s="7"/>
      <c r="L75" s="7"/>
      <c r="M75" s="10" t="str">
        <f aca="false">IF(OR(E75="",F75="",G75=""),"",IF(D75="Short",-1,1)*(G75-F75)*E75-N(I75))</f>
        <v/>
      </c>
      <c r="N75" s="11" t="str">
        <f aca="false">IF(OR(M75="",H75="",H75=F75),"",M75/(ABS(F75-H75)*E75))</f>
        <v/>
      </c>
      <c r="O75" s="12" t="str">
        <f aca="false">IF(M75="","",IF(M75&gt;0,"Win",IF(M75&lt;0,"Loss","Flat")))</f>
        <v/>
      </c>
    </row>
    <row r="76" customFormat="false" ht="15" hidden="false" customHeight="false" outlineLevel="0" collapsed="false">
      <c r="A76" s="5"/>
      <c r="B76" s="6"/>
      <c r="C76" s="7"/>
      <c r="D76" s="7"/>
      <c r="E76" s="7"/>
      <c r="F76" s="8"/>
      <c r="G76" s="8"/>
      <c r="H76" s="8"/>
      <c r="I76" s="9"/>
      <c r="J76" s="7"/>
      <c r="K76" s="7"/>
      <c r="L76" s="7"/>
      <c r="M76" s="10" t="str">
        <f aca="false">IF(OR(E76="",F76="",G76=""),"",IF(D76="Short",-1,1)*(G76-F76)*E76-N(I76))</f>
        <v/>
      </c>
      <c r="N76" s="11" t="str">
        <f aca="false">IF(OR(M76="",H76="",H76=F76),"",M76/(ABS(F76-H76)*E76))</f>
        <v/>
      </c>
      <c r="O76" s="12" t="str">
        <f aca="false">IF(M76="","",IF(M76&gt;0,"Win",IF(M76&lt;0,"Loss","Flat")))</f>
        <v/>
      </c>
    </row>
    <row r="77" customFormat="false" ht="15" hidden="false" customHeight="false" outlineLevel="0" collapsed="false">
      <c r="A77" s="5"/>
      <c r="B77" s="6"/>
      <c r="C77" s="7"/>
      <c r="D77" s="7"/>
      <c r="E77" s="7"/>
      <c r="F77" s="8"/>
      <c r="G77" s="8"/>
      <c r="H77" s="8"/>
      <c r="I77" s="9"/>
      <c r="J77" s="7"/>
      <c r="K77" s="7"/>
      <c r="L77" s="7"/>
      <c r="M77" s="10" t="str">
        <f aca="false">IF(OR(E77="",F77="",G77=""),"",IF(D77="Short",-1,1)*(G77-F77)*E77-N(I77))</f>
        <v/>
      </c>
      <c r="N77" s="11" t="str">
        <f aca="false">IF(OR(M77="",H77="",H77=F77),"",M77/(ABS(F77-H77)*E77))</f>
        <v/>
      </c>
      <c r="O77" s="12" t="str">
        <f aca="false">IF(M77="","",IF(M77&gt;0,"Win",IF(M77&lt;0,"Loss","Flat")))</f>
        <v/>
      </c>
    </row>
    <row r="78" customFormat="false" ht="15" hidden="false" customHeight="false" outlineLevel="0" collapsed="false">
      <c r="A78" s="5"/>
      <c r="B78" s="6"/>
      <c r="C78" s="7"/>
      <c r="D78" s="7"/>
      <c r="E78" s="7"/>
      <c r="F78" s="8"/>
      <c r="G78" s="8"/>
      <c r="H78" s="8"/>
      <c r="I78" s="9"/>
      <c r="J78" s="7"/>
      <c r="K78" s="7"/>
      <c r="L78" s="7"/>
      <c r="M78" s="10" t="str">
        <f aca="false">IF(OR(E78="",F78="",G78=""),"",IF(D78="Short",-1,1)*(G78-F78)*E78-N(I78))</f>
        <v/>
      </c>
      <c r="N78" s="11" t="str">
        <f aca="false">IF(OR(M78="",H78="",H78=F78),"",M78/(ABS(F78-H78)*E78))</f>
        <v/>
      </c>
      <c r="O78" s="12" t="str">
        <f aca="false">IF(M78="","",IF(M78&gt;0,"Win",IF(M78&lt;0,"Loss","Flat")))</f>
        <v/>
      </c>
    </row>
    <row r="79" customFormat="false" ht="15" hidden="false" customHeight="false" outlineLevel="0" collapsed="false">
      <c r="A79" s="5"/>
      <c r="B79" s="6"/>
      <c r="C79" s="7"/>
      <c r="D79" s="7"/>
      <c r="E79" s="7"/>
      <c r="F79" s="8"/>
      <c r="G79" s="8"/>
      <c r="H79" s="8"/>
      <c r="I79" s="9"/>
      <c r="J79" s="7"/>
      <c r="K79" s="7"/>
      <c r="L79" s="7"/>
      <c r="M79" s="10" t="str">
        <f aca="false">IF(OR(E79="",F79="",G79=""),"",IF(D79="Short",-1,1)*(G79-F79)*E79-N(I79))</f>
        <v/>
      </c>
      <c r="N79" s="11" t="str">
        <f aca="false">IF(OR(M79="",H79="",H79=F79),"",M79/(ABS(F79-H79)*E79))</f>
        <v/>
      </c>
      <c r="O79" s="12" t="str">
        <f aca="false">IF(M79="","",IF(M79&gt;0,"Win",IF(M79&lt;0,"Loss","Flat")))</f>
        <v/>
      </c>
    </row>
    <row r="80" customFormat="false" ht="15" hidden="false" customHeight="false" outlineLevel="0" collapsed="false">
      <c r="A80" s="5"/>
      <c r="B80" s="6"/>
      <c r="C80" s="7"/>
      <c r="D80" s="7"/>
      <c r="E80" s="7"/>
      <c r="F80" s="8"/>
      <c r="G80" s="8"/>
      <c r="H80" s="8"/>
      <c r="I80" s="9"/>
      <c r="J80" s="7"/>
      <c r="K80" s="7"/>
      <c r="L80" s="7"/>
      <c r="M80" s="10" t="str">
        <f aca="false">IF(OR(E80="",F80="",G80=""),"",IF(D80="Short",-1,1)*(G80-F80)*E80-N(I80))</f>
        <v/>
      </c>
      <c r="N80" s="11" t="str">
        <f aca="false">IF(OR(M80="",H80="",H80=F80),"",M80/(ABS(F80-H80)*E80))</f>
        <v/>
      </c>
      <c r="O80" s="12" t="str">
        <f aca="false">IF(M80="","",IF(M80&gt;0,"Win",IF(M80&lt;0,"Loss","Flat")))</f>
        <v/>
      </c>
    </row>
    <row r="81" customFormat="false" ht="15" hidden="false" customHeight="false" outlineLevel="0" collapsed="false">
      <c r="A81" s="5"/>
      <c r="B81" s="6"/>
      <c r="C81" s="7"/>
      <c r="D81" s="7"/>
      <c r="E81" s="7"/>
      <c r="F81" s="8"/>
      <c r="G81" s="8"/>
      <c r="H81" s="8"/>
      <c r="I81" s="9"/>
      <c r="J81" s="7"/>
      <c r="K81" s="7"/>
      <c r="L81" s="7"/>
      <c r="M81" s="10" t="str">
        <f aca="false">IF(OR(E81="",F81="",G81=""),"",IF(D81="Short",-1,1)*(G81-F81)*E81-N(I81))</f>
        <v/>
      </c>
      <c r="N81" s="11" t="str">
        <f aca="false">IF(OR(M81="",H81="",H81=F81),"",M81/(ABS(F81-H81)*E81))</f>
        <v/>
      </c>
      <c r="O81" s="12" t="str">
        <f aca="false">IF(M81="","",IF(M81&gt;0,"Win",IF(M81&lt;0,"Loss","Flat")))</f>
        <v/>
      </c>
    </row>
    <row r="82" customFormat="false" ht="15" hidden="false" customHeight="false" outlineLevel="0" collapsed="false">
      <c r="A82" s="5"/>
      <c r="B82" s="6"/>
      <c r="C82" s="7"/>
      <c r="D82" s="7"/>
      <c r="E82" s="7"/>
      <c r="F82" s="8"/>
      <c r="G82" s="8"/>
      <c r="H82" s="8"/>
      <c r="I82" s="9"/>
      <c r="J82" s="7"/>
      <c r="K82" s="7"/>
      <c r="L82" s="7"/>
      <c r="M82" s="10" t="str">
        <f aca="false">IF(OR(E82="",F82="",G82=""),"",IF(D82="Short",-1,1)*(G82-F82)*E82-N(I82))</f>
        <v/>
      </c>
      <c r="N82" s="11" t="str">
        <f aca="false">IF(OR(M82="",H82="",H82=F82),"",M82/(ABS(F82-H82)*E82))</f>
        <v/>
      </c>
      <c r="O82" s="12" t="str">
        <f aca="false">IF(M82="","",IF(M82&gt;0,"Win",IF(M82&lt;0,"Loss","Flat")))</f>
        <v/>
      </c>
    </row>
    <row r="83" customFormat="false" ht="15" hidden="false" customHeight="false" outlineLevel="0" collapsed="false">
      <c r="A83" s="5"/>
      <c r="B83" s="6"/>
      <c r="C83" s="7"/>
      <c r="D83" s="7"/>
      <c r="E83" s="7"/>
      <c r="F83" s="8"/>
      <c r="G83" s="8"/>
      <c r="H83" s="8"/>
      <c r="I83" s="9"/>
      <c r="J83" s="7"/>
      <c r="K83" s="7"/>
      <c r="L83" s="7"/>
      <c r="M83" s="10" t="str">
        <f aca="false">IF(OR(E83="",F83="",G83=""),"",IF(D83="Short",-1,1)*(G83-F83)*E83-N(I83))</f>
        <v/>
      </c>
      <c r="N83" s="11" t="str">
        <f aca="false">IF(OR(M83="",H83="",H83=F83),"",M83/(ABS(F83-H83)*E83))</f>
        <v/>
      </c>
      <c r="O83" s="12" t="str">
        <f aca="false">IF(M83="","",IF(M83&gt;0,"Win",IF(M83&lt;0,"Loss","Flat")))</f>
        <v/>
      </c>
    </row>
    <row r="84" customFormat="false" ht="15" hidden="false" customHeight="false" outlineLevel="0" collapsed="false">
      <c r="A84" s="5"/>
      <c r="B84" s="6"/>
      <c r="C84" s="7"/>
      <c r="D84" s="7"/>
      <c r="E84" s="7"/>
      <c r="F84" s="8"/>
      <c r="G84" s="8"/>
      <c r="H84" s="8"/>
      <c r="I84" s="9"/>
      <c r="J84" s="7"/>
      <c r="K84" s="7"/>
      <c r="L84" s="7"/>
      <c r="M84" s="10" t="str">
        <f aca="false">IF(OR(E84="",F84="",G84=""),"",IF(D84="Short",-1,1)*(G84-F84)*E84-N(I84))</f>
        <v/>
      </c>
      <c r="N84" s="11" t="str">
        <f aca="false">IF(OR(M84="",H84="",H84=F84),"",M84/(ABS(F84-H84)*E84))</f>
        <v/>
      </c>
      <c r="O84" s="12" t="str">
        <f aca="false">IF(M84="","",IF(M84&gt;0,"Win",IF(M84&lt;0,"Loss","Flat")))</f>
        <v/>
      </c>
    </row>
    <row r="85" customFormat="false" ht="15" hidden="false" customHeight="false" outlineLevel="0" collapsed="false">
      <c r="A85" s="5"/>
      <c r="B85" s="6"/>
      <c r="C85" s="7"/>
      <c r="D85" s="7"/>
      <c r="E85" s="7"/>
      <c r="F85" s="8"/>
      <c r="G85" s="8"/>
      <c r="H85" s="8"/>
      <c r="I85" s="9"/>
      <c r="J85" s="7"/>
      <c r="K85" s="7"/>
      <c r="L85" s="7"/>
      <c r="M85" s="10" t="str">
        <f aca="false">IF(OR(E85="",F85="",G85=""),"",IF(D85="Short",-1,1)*(G85-F85)*E85-N(I85))</f>
        <v/>
      </c>
      <c r="N85" s="11" t="str">
        <f aca="false">IF(OR(M85="",H85="",H85=F85),"",M85/(ABS(F85-H85)*E85))</f>
        <v/>
      </c>
      <c r="O85" s="12" t="str">
        <f aca="false">IF(M85="","",IF(M85&gt;0,"Win",IF(M85&lt;0,"Loss","Flat")))</f>
        <v/>
      </c>
    </row>
    <row r="86" customFormat="false" ht="15" hidden="false" customHeight="false" outlineLevel="0" collapsed="false">
      <c r="A86" s="5"/>
      <c r="B86" s="6"/>
      <c r="C86" s="7"/>
      <c r="D86" s="7"/>
      <c r="E86" s="7"/>
      <c r="F86" s="8"/>
      <c r="G86" s="8"/>
      <c r="H86" s="8"/>
      <c r="I86" s="9"/>
      <c r="J86" s="7"/>
      <c r="K86" s="7"/>
      <c r="L86" s="7"/>
      <c r="M86" s="10" t="str">
        <f aca="false">IF(OR(E86="",F86="",G86=""),"",IF(D86="Short",-1,1)*(G86-F86)*E86-N(I86))</f>
        <v/>
      </c>
      <c r="N86" s="11" t="str">
        <f aca="false">IF(OR(M86="",H86="",H86=F86),"",M86/(ABS(F86-H86)*E86))</f>
        <v/>
      </c>
      <c r="O86" s="12" t="str">
        <f aca="false">IF(M86="","",IF(M86&gt;0,"Win",IF(M86&lt;0,"Loss","Flat")))</f>
        <v/>
      </c>
    </row>
    <row r="87" customFormat="false" ht="15" hidden="false" customHeight="false" outlineLevel="0" collapsed="false">
      <c r="A87" s="5"/>
      <c r="B87" s="6"/>
      <c r="C87" s="7"/>
      <c r="D87" s="7"/>
      <c r="E87" s="7"/>
      <c r="F87" s="8"/>
      <c r="G87" s="8"/>
      <c r="H87" s="8"/>
      <c r="I87" s="9"/>
      <c r="J87" s="7"/>
      <c r="K87" s="7"/>
      <c r="L87" s="7"/>
      <c r="M87" s="10" t="str">
        <f aca="false">IF(OR(E87="",F87="",G87=""),"",IF(D87="Short",-1,1)*(G87-F87)*E87-N(I87))</f>
        <v/>
      </c>
      <c r="N87" s="11" t="str">
        <f aca="false">IF(OR(M87="",H87="",H87=F87),"",M87/(ABS(F87-H87)*E87))</f>
        <v/>
      </c>
      <c r="O87" s="12" t="str">
        <f aca="false">IF(M87="","",IF(M87&gt;0,"Win",IF(M87&lt;0,"Loss","Flat")))</f>
        <v/>
      </c>
    </row>
    <row r="88" customFormat="false" ht="15" hidden="false" customHeight="false" outlineLevel="0" collapsed="false">
      <c r="A88" s="5"/>
      <c r="B88" s="6"/>
      <c r="C88" s="7"/>
      <c r="D88" s="7"/>
      <c r="E88" s="7"/>
      <c r="F88" s="8"/>
      <c r="G88" s="8"/>
      <c r="H88" s="8"/>
      <c r="I88" s="9"/>
      <c r="J88" s="7"/>
      <c r="K88" s="7"/>
      <c r="L88" s="7"/>
      <c r="M88" s="10" t="str">
        <f aca="false">IF(OR(E88="",F88="",G88=""),"",IF(D88="Short",-1,1)*(G88-F88)*E88-N(I88))</f>
        <v/>
      </c>
      <c r="N88" s="11" t="str">
        <f aca="false">IF(OR(M88="",H88="",H88=F88),"",M88/(ABS(F88-H88)*E88))</f>
        <v/>
      </c>
      <c r="O88" s="12" t="str">
        <f aca="false">IF(M88="","",IF(M88&gt;0,"Win",IF(M88&lt;0,"Loss","Flat")))</f>
        <v/>
      </c>
    </row>
    <row r="89" customFormat="false" ht="15" hidden="false" customHeight="false" outlineLevel="0" collapsed="false">
      <c r="A89" s="5"/>
      <c r="B89" s="6"/>
      <c r="C89" s="7"/>
      <c r="D89" s="7"/>
      <c r="E89" s="7"/>
      <c r="F89" s="8"/>
      <c r="G89" s="8"/>
      <c r="H89" s="8"/>
      <c r="I89" s="9"/>
      <c r="J89" s="7"/>
      <c r="K89" s="7"/>
      <c r="L89" s="7"/>
      <c r="M89" s="10" t="str">
        <f aca="false">IF(OR(E89="",F89="",G89=""),"",IF(D89="Short",-1,1)*(G89-F89)*E89-N(I89))</f>
        <v/>
      </c>
      <c r="N89" s="11" t="str">
        <f aca="false">IF(OR(M89="",H89="",H89=F89),"",M89/(ABS(F89-H89)*E89))</f>
        <v/>
      </c>
      <c r="O89" s="12" t="str">
        <f aca="false">IF(M89="","",IF(M89&gt;0,"Win",IF(M89&lt;0,"Loss","Flat")))</f>
        <v/>
      </c>
    </row>
    <row r="90" customFormat="false" ht="15" hidden="false" customHeight="false" outlineLevel="0" collapsed="false">
      <c r="A90" s="5"/>
      <c r="B90" s="6"/>
      <c r="C90" s="7"/>
      <c r="D90" s="7"/>
      <c r="E90" s="7"/>
      <c r="F90" s="8"/>
      <c r="G90" s="8"/>
      <c r="H90" s="8"/>
      <c r="I90" s="9"/>
      <c r="J90" s="7"/>
      <c r="K90" s="7"/>
      <c r="L90" s="7"/>
      <c r="M90" s="10" t="str">
        <f aca="false">IF(OR(E90="",F90="",G90=""),"",IF(D90="Short",-1,1)*(G90-F90)*E90-N(I90))</f>
        <v/>
      </c>
      <c r="N90" s="11" t="str">
        <f aca="false">IF(OR(M90="",H90="",H90=F90),"",M90/(ABS(F90-H90)*E90))</f>
        <v/>
      </c>
      <c r="O90" s="12" t="str">
        <f aca="false">IF(M90="","",IF(M90&gt;0,"Win",IF(M90&lt;0,"Loss","Flat")))</f>
        <v/>
      </c>
    </row>
    <row r="91" customFormat="false" ht="15" hidden="false" customHeight="false" outlineLevel="0" collapsed="false">
      <c r="A91" s="5"/>
      <c r="B91" s="6"/>
      <c r="C91" s="7"/>
      <c r="D91" s="7"/>
      <c r="E91" s="7"/>
      <c r="F91" s="8"/>
      <c r="G91" s="8"/>
      <c r="H91" s="8"/>
      <c r="I91" s="9"/>
      <c r="J91" s="7"/>
      <c r="K91" s="7"/>
      <c r="L91" s="7"/>
      <c r="M91" s="10" t="str">
        <f aca="false">IF(OR(E91="",F91="",G91=""),"",IF(D91="Short",-1,1)*(G91-F91)*E91-N(I91))</f>
        <v/>
      </c>
      <c r="N91" s="11" t="str">
        <f aca="false">IF(OR(M91="",H91="",H91=F91),"",M91/(ABS(F91-H91)*E91))</f>
        <v/>
      </c>
      <c r="O91" s="12" t="str">
        <f aca="false">IF(M91="","",IF(M91&gt;0,"Win",IF(M91&lt;0,"Loss","Flat")))</f>
        <v/>
      </c>
    </row>
    <row r="92" customFormat="false" ht="15" hidden="false" customHeight="false" outlineLevel="0" collapsed="false">
      <c r="A92" s="5"/>
      <c r="B92" s="6"/>
      <c r="C92" s="7"/>
      <c r="D92" s="7"/>
      <c r="E92" s="7"/>
      <c r="F92" s="8"/>
      <c r="G92" s="8"/>
      <c r="H92" s="8"/>
      <c r="I92" s="9"/>
      <c r="J92" s="7"/>
      <c r="K92" s="7"/>
      <c r="L92" s="7"/>
      <c r="M92" s="10" t="str">
        <f aca="false">IF(OR(E92="",F92="",G92=""),"",IF(D92="Short",-1,1)*(G92-F92)*E92-N(I92))</f>
        <v/>
      </c>
      <c r="N92" s="11" t="str">
        <f aca="false">IF(OR(M92="",H92="",H92=F92),"",M92/(ABS(F92-H92)*E92))</f>
        <v/>
      </c>
      <c r="O92" s="12" t="str">
        <f aca="false">IF(M92="","",IF(M92&gt;0,"Win",IF(M92&lt;0,"Loss","Flat")))</f>
        <v/>
      </c>
    </row>
    <row r="93" customFormat="false" ht="15" hidden="false" customHeight="false" outlineLevel="0" collapsed="false">
      <c r="A93" s="5"/>
      <c r="B93" s="6"/>
      <c r="C93" s="7"/>
      <c r="D93" s="7"/>
      <c r="E93" s="7"/>
      <c r="F93" s="8"/>
      <c r="G93" s="8"/>
      <c r="H93" s="8"/>
      <c r="I93" s="9"/>
      <c r="J93" s="7"/>
      <c r="K93" s="7"/>
      <c r="L93" s="7"/>
      <c r="M93" s="10" t="str">
        <f aca="false">IF(OR(E93="",F93="",G93=""),"",IF(D93="Short",-1,1)*(G93-F93)*E93-N(I93))</f>
        <v/>
      </c>
      <c r="N93" s="11" t="str">
        <f aca="false">IF(OR(M93="",H93="",H93=F93),"",M93/(ABS(F93-H93)*E93))</f>
        <v/>
      </c>
      <c r="O93" s="12" t="str">
        <f aca="false">IF(M93="","",IF(M93&gt;0,"Win",IF(M93&lt;0,"Loss","Flat")))</f>
        <v/>
      </c>
    </row>
    <row r="94" customFormat="false" ht="15" hidden="false" customHeight="false" outlineLevel="0" collapsed="false">
      <c r="A94" s="5"/>
      <c r="B94" s="6"/>
      <c r="C94" s="7"/>
      <c r="D94" s="7"/>
      <c r="E94" s="7"/>
      <c r="F94" s="8"/>
      <c r="G94" s="8"/>
      <c r="H94" s="8"/>
      <c r="I94" s="9"/>
      <c r="J94" s="7"/>
      <c r="K94" s="7"/>
      <c r="L94" s="7"/>
      <c r="M94" s="10" t="str">
        <f aca="false">IF(OR(E94="",F94="",G94=""),"",IF(D94="Short",-1,1)*(G94-F94)*E94-N(I94))</f>
        <v/>
      </c>
      <c r="N94" s="11" t="str">
        <f aca="false">IF(OR(M94="",H94="",H94=F94),"",M94/(ABS(F94-H94)*E94))</f>
        <v/>
      </c>
      <c r="O94" s="12" t="str">
        <f aca="false">IF(M94="","",IF(M94&gt;0,"Win",IF(M94&lt;0,"Loss","Flat")))</f>
        <v/>
      </c>
    </row>
    <row r="95" customFormat="false" ht="15" hidden="false" customHeight="false" outlineLevel="0" collapsed="false">
      <c r="A95" s="5"/>
      <c r="B95" s="6"/>
      <c r="C95" s="7"/>
      <c r="D95" s="7"/>
      <c r="E95" s="7"/>
      <c r="F95" s="8"/>
      <c r="G95" s="8"/>
      <c r="H95" s="8"/>
      <c r="I95" s="9"/>
      <c r="J95" s="7"/>
      <c r="K95" s="7"/>
      <c r="L95" s="7"/>
      <c r="M95" s="10" t="str">
        <f aca="false">IF(OR(E95="",F95="",G95=""),"",IF(D95="Short",-1,1)*(G95-F95)*E95-N(I95))</f>
        <v/>
      </c>
      <c r="N95" s="11" t="str">
        <f aca="false">IF(OR(M95="",H95="",H95=F95),"",M95/(ABS(F95-H95)*E95))</f>
        <v/>
      </c>
      <c r="O95" s="12" t="str">
        <f aca="false">IF(M95="","",IF(M95&gt;0,"Win",IF(M95&lt;0,"Loss","Flat")))</f>
        <v/>
      </c>
    </row>
    <row r="96" customFormat="false" ht="15" hidden="false" customHeight="false" outlineLevel="0" collapsed="false">
      <c r="A96" s="5"/>
      <c r="B96" s="6"/>
      <c r="C96" s="7"/>
      <c r="D96" s="7"/>
      <c r="E96" s="7"/>
      <c r="F96" s="8"/>
      <c r="G96" s="8"/>
      <c r="H96" s="8"/>
      <c r="I96" s="9"/>
      <c r="J96" s="7"/>
      <c r="K96" s="7"/>
      <c r="L96" s="7"/>
      <c r="M96" s="10" t="str">
        <f aca="false">IF(OR(E96="",F96="",G96=""),"",IF(D96="Short",-1,1)*(G96-F96)*E96-N(I96))</f>
        <v/>
      </c>
      <c r="N96" s="11" t="str">
        <f aca="false">IF(OR(M96="",H96="",H96=F96),"",M96/(ABS(F96-H96)*E96))</f>
        <v/>
      </c>
      <c r="O96" s="12" t="str">
        <f aca="false">IF(M96="","",IF(M96&gt;0,"Win",IF(M96&lt;0,"Loss","Flat")))</f>
        <v/>
      </c>
    </row>
    <row r="97" customFormat="false" ht="15" hidden="false" customHeight="false" outlineLevel="0" collapsed="false">
      <c r="A97" s="5"/>
      <c r="B97" s="6"/>
      <c r="C97" s="7"/>
      <c r="D97" s="7"/>
      <c r="E97" s="7"/>
      <c r="F97" s="8"/>
      <c r="G97" s="8"/>
      <c r="H97" s="8"/>
      <c r="I97" s="9"/>
      <c r="J97" s="7"/>
      <c r="K97" s="7"/>
      <c r="L97" s="7"/>
      <c r="M97" s="10" t="str">
        <f aca="false">IF(OR(E97="",F97="",G97=""),"",IF(D97="Short",-1,1)*(G97-F97)*E97-N(I97))</f>
        <v/>
      </c>
      <c r="N97" s="11" t="str">
        <f aca="false">IF(OR(M97="",H97="",H97=F97),"",M97/(ABS(F97-H97)*E97))</f>
        <v/>
      </c>
      <c r="O97" s="12" t="str">
        <f aca="false">IF(M97="","",IF(M97&gt;0,"Win",IF(M97&lt;0,"Loss","Flat")))</f>
        <v/>
      </c>
    </row>
    <row r="98" customFormat="false" ht="15" hidden="false" customHeight="false" outlineLevel="0" collapsed="false">
      <c r="A98" s="5"/>
      <c r="B98" s="6"/>
      <c r="C98" s="7"/>
      <c r="D98" s="7"/>
      <c r="E98" s="7"/>
      <c r="F98" s="8"/>
      <c r="G98" s="8"/>
      <c r="H98" s="8"/>
      <c r="I98" s="9"/>
      <c r="J98" s="7"/>
      <c r="K98" s="7"/>
      <c r="L98" s="7"/>
      <c r="M98" s="10" t="str">
        <f aca="false">IF(OR(E98="",F98="",G98=""),"",IF(D98="Short",-1,1)*(G98-F98)*E98-N(I98))</f>
        <v/>
      </c>
      <c r="N98" s="11" t="str">
        <f aca="false">IF(OR(M98="",H98="",H98=F98),"",M98/(ABS(F98-H98)*E98))</f>
        <v/>
      </c>
      <c r="O98" s="12" t="str">
        <f aca="false">IF(M98="","",IF(M98&gt;0,"Win",IF(M98&lt;0,"Loss","Flat")))</f>
        <v/>
      </c>
    </row>
    <row r="99" customFormat="false" ht="15" hidden="false" customHeight="false" outlineLevel="0" collapsed="false">
      <c r="A99" s="5"/>
      <c r="B99" s="6"/>
      <c r="C99" s="7"/>
      <c r="D99" s="7"/>
      <c r="E99" s="7"/>
      <c r="F99" s="8"/>
      <c r="G99" s="8"/>
      <c r="H99" s="8"/>
      <c r="I99" s="9"/>
      <c r="J99" s="7"/>
      <c r="K99" s="7"/>
      <c r="L99" s="7"/>
      <c r="M99" s="10" t="str">
        <f aca="false">IF(OR(E99="",F99="",G99=""),"",IF(D99="Short",-1,1)*(G99-F99)*E99-N(I99))</f>
        <v/>
      </c>
      <c r="N99" s="11" t="str">
        <f aca="false">IF(OR(M99="",H99="",H99=F99),"",M99/(ABS(F99-H99)*E99))</f>
        <v/>
      </c>
      <c r="O99" s="12" t="str">
        <f aca="false">IF(M99="","",IF(M99&gt;0,"Win",IF(M99&lt;0,"Loss","Flat")))</f>
        <v/>
      </c>
    </row>
    <row r="100" customFormat="false" ht="15" hidden="false" customHeight="false" outlineLevel="0" collapsed="false">
      <c r="A100" s="5"/>
      <c r="B100" s="6"/>
      <c r="C100" s="7"/>
      <c r="D100" s="7"/>
      <c r="E100" s="7"/>
      <c r="F100" s="8"/>
      <c r="G100" s="8"/>
      <c r="H100" s="8"/>
      <c r="I100" s="9"/>
      <c r="J100" s="7"/>
      <c r="K100" s="7"/>
      <c r="L100" s="7"/>
      <c r="M100" s="10" t="str">
        <f aca="false">IF(OR(E100="",F100="",G100=""),"",IF(D100="Short",-1,1)*(G100-F100)*E100-N(I100))</f>
        <v/>
      </c>
      <c r="N100" s="11" t="str">
        <f aca="false">IF(OR(M100="",H100="",H100=F100),"",M100/(ABS(F100-H100)*E100))</f>
        <v/>
      </c>
      <c r="O100" s="12" t="str">
        <f aca="false">IF(M100="","",IF(M100&gt;0,"Win",IF(M100&lt;0,"Loss","Flat")))</f>
        <v/>
      </c>
    </row>
    <row r="101" customFormat="false" ht="15" hidden="false" customHeight="false" outlineLevel="0" collapsed="false">
      <c r="A101" s="5"/>
      <c r="B101" s="6"/>
      <c r="C101" s="7"/>
      <c r="D101" s="7"/>
      <c r="E101" s="7"/>
      <c r="F101" s="8"/>
      <c r="G101" s="8"/>
      <c r="H101" s="8"/>
      <c r="I101" s="9"/>
      <c r="J101" s="7"/>
      <c r="K101" s="7"/>
      <c r="L101" s="7"/>
      <c r="M101" s="10" t="str">
        <f aca="false">IF(OR(E101="",F101="",G101=""),"",IF(D101="Short",-1,1)*(G101-F101)*E101-N(I101))</f>
        <v/>
      </c>
      <c r="N101" s="11" t="str">
        <f aca="false">IF(OR(M101="",H101="",H101=F101),"",M101/(ABS(F101-H101)*E101))</f>
        <v/>
      </c>
      <c r="O101" s="12" t="str">
        <f aca="false">IF(M101="","",IF(M101&gt;0,"Win",IF(M101&lt;0,"Loss","Flat")))</f>
        <v/>
      </c>
    </row>
    <row r="102" customFormat="false" ht="15" hidden="false" customHeight="false" outlineLevel="0" collapsed="false">
      <c r="A102" s="5"/>
      <c r="B102" s="6"/>
      <c r="C102" s="7"/>
      <c r="D102" s="7"/>
      <c r="E102" s="7"/>
      <c r="F102" s="8"/>
      <c r="G102" s="8"/>
      <c r="H102" s="8"/>
      <c r="I102" s="9"/>
      <c r="J102" s="7"/>
      <c r="K102" s="7"/>
      <c r="L102" s="7"/>
      <c r="M102" s="10" t="str">
        <f aca="false">IF(OR(E102="",F102="",G102=""),"",IF(D102="Short",-1,1)*(G102-F102)*E102-N(I102))</f>
        <v/>
      </c>
      <c r="N102" s="11" t="str">
        <f aca="false">IF(OR(M102="",H102="",H102=F102),"",M102/(ABS(F102-H102)*E102))</f>
        <v/>
      </c>
      <c r="O102" s="12" t="str">
        <f aca="false">IF(M102="","",IF(M102&gt;0,"Win",IF(M102&lt;0,"Loss","Flat")))</f>
        <v/>
      </c>
    </row>
    <row r="103" customFormat="false" ht="15" hidden="false" customHeight="false" outlineLevel="0" collapsed="false">
      <c r="A103" s="5"/>
      <c r="B103" s="6"/>
      <c r="C103" s="7"/>
      <c r="D103" s="7"/>
      <c r="E103" s="7"/>
      <c r="F103" s="8"/>
      <c r="G103" s="8"/>
      <c r="H103" s="8"/>
      <c r="I103" s="9"/>
      <c r="J103" s="7"/>
      <c r="K103" s="7"/>
      <c r="L103" s="7"/>
      <c r="M103" s="10" t="str">
        <f aca="false">IF(OR(E103="",F103="",G103=""),"",IF(D103="Short",-1,1)*(G103-F103)*E103-N(I103))</f>
        <v/>
      </c>
      <c r="N103" s="11" t="str">
        <f aca="false">IF(OR(M103="",H103="",H103=F103),"",M103/(ABS(F103-H103)*E103))</f>
        <v/>
      </c>
      <c r="O103" s="12" t="str">
        <f aca="false">IF(M103="","",IF(M103&gt;0,"Win",IF(M103&lt;0,"Loss","Flat")))</f>
        <v/>
      </c>
    </row>
    <row r="104" customFormat="false" ht="15" hidden="false" customHeight="false" outlineLevel="0" collapsed="false">
      <c r="A104" s="5"/>
      <c r="B104" s="6"/>
      <c r="C104" s="7"/>
      <c r="D104" s="7"/>
      <c r="E104" s="7"/>
      <c r="F104" s="8"/>
      <c r="G104" s="8"/>
      <c r="H104" s="8"/>
      <c r="I104" s="9"/>
      <c r="J104" s="7"/>
      <c r="K104" s="7"/>
      <c r="L104" s="7"/>
      <c r="M104" s="10" t="str">
        <f aca="false">IF(OR(E104="",F104="",G104=""),"",IF(D104="Short",-1,1)*(G104-F104)*E104-N(I104))</f>
        <v/>
      </c>
      <c r="N104" s="11" t="str">
        <f aca="false">IF(OR(M104="",H104="",H104=F104),"",M104/(ABS(F104-H104)*E104))</f>
        <v/>
      </c>
      <c r="O104" s="12" t="str">
        <f aca="false">IF(M104="","",IF(M104&gt;0,"Win",IF(M104&lt;0,"Loss","Flat")))</f>
        <v/>
      </c>
    </row>
    <row r="105" customFormat="false" ht="15" hidden="false" customHeight="false" outlineLevel="0" collapsed="false">
      <c r="A105" s="5"/>
      <c r="B105" s="6"/>
      <c r="C105" s="7"/>
      <c r="D105" s="7"/>
      <c r="E105" s="7"/>
      <c r="F105" s="8"/>
      <c r="G105" s="8"/>
      <c r="H105" s="8"/>
      <c r="I105" s="9"/>
      <c r="J105" s="7"/>
      <c r="K105" s="7"/>
      <c r="L105" s="7"/>
      <c r="M105" s="10" t="str">
        <f aca="false">IF(OR(E105="",F105="",G105=""),"",IF(D105="Short",-1,1)*(G105-F105)*E105-N(I105))</f>
        <v/>
      </c>
      <c r="N105" s="11" t="str">
        <f aca="false">IF(OR(M105="",H105="",H105=F105),"",M105/(ABS(F105-H105)*E105))</f>
        <v/>
      </c>
      <c r="O105" s="12" t="str">
        <f aca="false">IF(M105="","",IF(M105&gt;0,"Win",IF(M105&lt;0,"Loss","Flat")))</f>
        <v/>
      </c>
    </row>
    <row r="106" customFormat="false" ht="15" hidden="false" customHeight="false" outlineLevel="0" collapsed="false">
      <c r="A106" s="5"/>
      <c r="B106" s="6"/>
      <c r="C106" s="7"/>
      <c r="D106" s="7"/>
      <c r="E106" s="7"/>
      <c r="F106" s="8"/>
      <c r="G106" s="8"/>
      <c r="H106" s="8"/>
      <c r="I106" s="9"/>
      <c r="J106" s="7"/>
      <c r="K106" s="7"/>
      <c r="L106" s="7"/>
      <c r="M106" s="10" t="str">
        <f aca="false">IF(OR(E106="",F106="",G106=""),"",IF(D106="Short",-1,1)*(G106-F106)*E106-N(I106))</f>
        <v/>
      </c>
      <c r="N106" s="11" t="str">
        <f aca="false">IF(OR(M106="",H106="",H106=F106),"",M106/(ABS(F106-H106)*E106))</f>
        <v/>
      </c>
      <c r="O106" s="12" t="str">
        <f aca="false">IF(M106="","",IF(M106&gt;0,"Win",IF(M106&lt;0,"Loss","Flat")))</f>
        <v/>
      </c>
    </row>
    <row r="107" customFormat="false" ht="15" hidden="false" customHeight="false" outlineLevel="0" collapsed="false">
      <c r="A107" s="5"/>
      <c r="B107" s="6"/>
      <c r="C107" s="7"/>
      <c r="D107" s="7"/>
      <c r="E107" s="7"/>
      <c r="F107" s="8"/>
      <c r="G107" s="8"/>
      <c r="H107" s="8"/>
      <c r="I107" s="9"/>
      <c r="J107" s="7"/>
      <c r="K107" s="7"/>
      <c r="L107" s="7"/>
      <c r="M107" s="10" t="str">
        <f aca="false">IF(OR(E107="",F107="",G107=""),"",IF(D107="Short",-1,1)*(G107-F107)*E107-N(I107))</f>
        <v/>
      </c>
      <c r="N107" s="11" t="str">
        <f aca="false">IF(OR(M107="",H107="",H107=F107),"",M107/(ABS(F107-H107)*E107))</f>
        <v/>
      </c>
      <c r="O107" s="12" t="str">
        <f aca="false">IF(M107="","",IF(M107&gt;0,"Win",IF(M107&lt;0,"Loss","Flat")))</f>
        <v/>
      </c>
    </row>
    <row r="108" customFormat="false" ht="15" hidden="false" customHeight="false" outlineLevel="0" collapsed="false">
      <c r="A108" s="5"/>
      <c r="B108" s="6"/>
      <c r="C108" s="7"/>
      <c r="D108" s="7"/>
      <c r="E108" s="7"/>
      <c r="F108" s="8"/>
      <c r="G108" s="8"/>
      <c r="H108" s="8"/>
      <c r="I108" s="9"/>
      <c r="J108" s="7"/>
      <c r="K108" s="7"/>
      <c r="L108" s="7"/>
      <c r="M108" s="10" t="str">
        <f aca="false">IF(OR(E108="",F108="",G108=""),"",IF(D108="Short",-1,1)*(G108-F108)*E108-N(I108))</f>
        <v/>
      </c>
      <c r="N108" s="11" t="str">
        <f aca="false">IF(OR(M108="",H108="",H108=F108),"",M108/(ABS(F108-H108)*E108))</f>
        <v/>
      </c>
      <c r="O108" s="12" t="str">
        <f aca="false">IF(M108="","",IF(M108&gt;0,"Win",IF(M108&lt;0,"Loss","Flat")))</f>
        <v/>
      </c>
    </row>
    <row r="109" customFormat="false" ht="15" hidden="false" customHeight="false" outlineLevel="0" collapsed="false">
      <c r="A109" s="5"/>
      <c r="B109" s="6"/>
      <c r="C109" s="7"/>
      <c r="D109" s="7"/>
      <c r="E109" s="7"/>
      <c r="F109" s="8"/>
      <c r="G109" s="8"/>
      <c r="H109" s="8"/>
      <c r="I109" s="9"/>
      <c r="J109" s="7"/>
      <c r="K109" s="7"/>
      <c r="L109" s="7"/>
      <c r="M109" s="10" t="str">
        <f aca="false">IF(OR(E109="",F109="",G109=""),"",IF(D109="Short",-1,1)*(G109-F109)*E109-N(I109))</f>
        <v/>
      </c>
      <c r="N109" s="11" t="str">
        <f aca="false">IF(OR(M109="",H109="",H109=F109),"",M109/(ABS(F109-H109)*E109))</f>
        <v/>
      </c>
      <c r="O109" s="12" t="str">
        <f aca="false">IF(M109="","",IF(M109&gt;0,"Win",IF(M109&lt;0,"Loss","Flat")))</f>
        <v/>
      </c>
    </row>
    <row r="110" customFormat="false" ht="15" hidden="false" customHeight="false" outlineLevel="0" collapsed="false">
      <c r="A110" s="5"/>
      <c r="B110" s="6"/>
      <c r="C110" s="7"/>
      <c r="D110" s="7"/>
      <c r="E110" s="7"/>
      <c r="F110" s="8"/>
      <c r="G110" s="8"/>
      <c r="H110" s="8"/>
      <c r="I110" s="9"/>
      <c r="J110" s="7"/>
      <c r="K110" s="7"/>
      <c r="L110" s="7"/>
      <c r="M110" s="10" t="str">
        <f aca="false">IF(OR(E110="",F110="",G110=""),"",IF(D110="Short",-1,1)*(G110-F110)*E110-N(I110))</f>
        <v/>
      </c>
      <c r="N110" s="11" t="str">
        <f aca="false">IF(OR(M110="",H110="",H110=F110),"",M110/(ABS(F110-H110)*E110))</f>
        <v/>
      </c>
      <c r="O110" s="12" t="str">
        <f aca="false">IF(M110="","",IF(M110&gt;0,"Win",IF(M110&lt;0,"Loss","Flat")))</f>
        <v/>
      </c>
    </row>
    <row r="111" customFormat="false" ht="15" hidden="false" customHeight="false" outlineLevel="0" collapsed="false">
      <c r="A111" s="5"/>
      <c r="B111" s="6"/>
      <c r="C111" s="7"/>
      <c r="D111" s="7"/>
      <c r="E111" s="7"/>
      <c r="F111" s="8"/>
      <c r="G111" s="8"/>
      <c r="H111" s="8"/>
      <c r="I111" s="9"/>
      <c r="J111" s="7"/>
      <c r="K111" s="7"/>
      <c r="L111" s="7"/>
      <c r="M111" s="10" t="str">
        <f aca="false">IF(OR(E111="",F111="",G111=""),"",IF(D111="Short",-1,1)*(G111-F111)*E111-N(I111))</f>
        <v/>
      </c>
      <c r="N111" s="11" t="str">
        <f aca="false">IF(OR(M111="",H111="",H111=F111),"",M111/(ABS(F111-H111)*E111))</f>
        <v/>
      </c>
      <c r="O111" s="12" t="str">
        <f aca="false">IF(M111="","",IF(M111&gt;0,"Win",IF(M111&lt;0,"Loss","Flat")))</f>
        <v/>
      </c>
    </row>
    <row r="112" customFormat="false" ht="15" hidden="false" customHeight="false" outlineLevel="0" collapsed="false">
      <c r="A112" s="5"/>
      <c r="B112" s="6"/>
      <c r="C112" s="7"/>
      <c r="D112" s="7"/>
      <c r="E112" s="7"/>
      <c r="F112" s="8"/>
      <c r="G112" s="8"/>
      <c r="H112" s="8"/>
      <c r="I112" s="9"/>
      <c r="J112" s="7"/>
      <c r="K112" s="7"/>
      <c r="L112" s="7"/>
      <c r="M112" s="10" t="str">
        <f aca="false">IF(OR(E112="",F112="",G112=""),"",IF(D112="Short",-1,1)*(G112-F112)*E112-N(I112))</f>
        <v/>
      </c>
      <c r="N112" s="11" t="str">
        <f aca="false">IF(OR(M112="",H112="",H112=F112),"",M112/(ABS(F112-H112)*E112))</f>
        <v/>
      </c>
      <c r="O112" s="12" t="str">
        <f aca="false">IF(M112="","",IF(M112&gt;0,"Win",IF(M112&lt;0,"Loss","Flat")))</f>
        <v/>
      </c>
    </row>
    <row r="113" customFormat="false" ht="15" hidden="false" customHeight="false" outlineLevel="0" collapsed="false">
      <c r="A113" s="5"/>
      <c r="B113" s="6"/>
      <c r="C113" s="7"/>
      <c r="D113" s="7"/>
      <c r="E113" s="7"/>
      <c r="F113" s="8"/>
      <c r="G113" s="8"/>
      <c r="H113" s="8"/>
      <c r="I113" s="9"/>
      <c r="J113" s="7"/>
      <c r="K113" s="7"/>
      <c r="L113" s="7"/>
      <c r="M113" s="10" t="str">
        <f aca="false">IF(OR(E113="",F113="",G113=""),"",IF(D113="Short",-1,1)*(G113-F113)*E113-N(I113))</f>
        <v/>
      </c>
      <c r="N113" s="11" t="str">
        <f aca="false">IF(OR(M113="",H113="",H113=F113),"",M113/(ABS(F113-H113)*E113))</f>
        <v/>
      </c>
      <c r="O113" s="12" t="str">
        <f aca="false">IF(M113="","",IF(M113&gt;0,"Win",IF(M113&lt;0,"Loss","Flat")))</f>
        <v/>
      </c>
    </row>
    <row r="114" customFormat="false" ht="15" hidden="false" customHeight="false" outlineLevel="0" collapsed="false">
      <c r="A114" s="5"/>
      <c r="B114" s="6"/>
      <c r="C114" s="7"/>
      <c r="D114" s="7"/>
      <c r="E114" s="7"/>
      <c r="F114" s="8"/>
      <c r="G114" s="8"/>
      <c r="H114" s="8"/>
      <c r="I114" s="9"/>
      <c r="J114" s="7"/>
      <c r="K114" s="7"/>
      <c r="L114" s="7"/>
      <c r="M114" s="10" t="str">
        <f aca="false">IF(OR(E114="",F114="",G114=""),"",IF(D114="Short",-1,1)*(G114-F114)*E114-N(I114))</f>
        <v/>
      </c>
      <c r="N114" s="11" t="str">
        <f aca="false">IF(OR(M114="",H114="",H114=F114),"",M114/(ABS(F114-H114)*E114))</f>
        <v/>
      </c>
      <c r="O114" s="12" t="str">
        <f aca="false">IF(M114="","",IF(M114&gt;0,"Win",IF(M114&lt;0,"Loss","Flat")))</f>
        <v/>
      </c>
    </row>
    <row r="115" customFormat="false" ht="15" hidden="false" customHeight="false" outlineLevel="0" collapsed="false">
      <c r="A115" s="5"/>
      <c r="B115" s="6"/>
      <c r="C115" s="7"/>
      <c r="D115" s="7"/>
      <c r="E115" s="7"/>
      <c r="F115" s="8"/>
      <c r="G115" s="8"/>
      <c r="H115" s="8"/>
      <c r="I115" s="9"/>
      <c r="J115" s="7"/>
      <c r="K115" s="7"/>
      <c r="L115" s="7"/>
      <c r="M115" s="10" t="str">
        <f aca="false">IF(OR(E115="",F115="",G115=""),"",IF(D115="Short",-1,1)*(G115-F115)*E115-N(I115))</f>
        <v/>
      </c>
      <c r="N115" s="11" t="str">
        <f aca="false">IF(OR(M115="",H115="",H115=F115),"",M115/(ABS(F115-H115)*E115))</f>
        <v/>
      </c>
      <c r="O115" s="12" t="str">
        <f aca="false">IF(M115="","",IF(M115&gt;0,"Win",IF(M115&lt;0,"Loss","Flat")))</f>
        <v/>
      </c>
    </row>
    <row r="116" customFormat="false" ht="15" hidden="false" customHeight="false" outlineLevel="0" collapsed="false">
      <c r="A116" s="5"/>
      <c r="B116" s="6"/>
      <c r="C116" s="7"/>
      <c r="D116" s="7"/>
      <c r="E116" s="7"/>
      <c r="F116" s="8"/>
      <c r="G116" s="8"/>
      <c r="H116" s="8"/>
      <c r="I116" s="9"/>
      <c r="J116" s="7"/>
      <c r="K116" s="7"/>
      <c r="L116" s="7"/>
      <c r="M116" s="10" t="str">
        <f aca="false">IF(OR(E116="",F116="",G116=""),"",IF(D116="Short",-1,1)*(G116-F116)*E116-N(I116))</f>
        <v/>
      </c>
      <c r="N116" s="11" t="str">
        <f aca="false">IF(OR(M116="",H116="",H116=F116),"",M116/(ABS(F116-H116)*E116))</f>
        <v/>
      </c>
      <c r="O116" s="12" t="str">
        <f aca="false">IF(M116="","",IF(M116&gt;0,"Win",IF(M116&lt;0,"Loss","Flat")))</f>
        <v/>
      </c>
    </row>
    <row r="117" customFormat="false" ht="15" hidden="false" customHeight="false" outlineLevel="0" collapsed="false">
      <c r="A117" s="5"/>
      <c r="B117" s="6"/>
      <c r="C117" s="7"/>
      <c r="D117" s="7"/>
      <c r="E117" s="7"/>
      <c r="F117" s="8"/>
      <c r="G117" s="8"/>
      <c r="H117" s="8"/>
      <c r="I117" s="9"/>
      <c r="J117" s="7"/>
      <c r="K117" s="7"/>
      <c r="L117" s="7"/>
      <c r="M117" s="10" t="str">
        <f aca="false">IF(OR(E117="",F117="",G117=""),"",IF(D117="Short",-1,1)*(G117-F117)*E117-N(I117))</f>
        <v/>
      </c>
      <c r="N117" s="11" t="str">
        <f aca="false">IF(OR(M117="",H117="",H117=F117),"",M117/(ABS(F117-H117)*E117))</f>
        <v/>
      </c>
      <c r="O117" s="12" t="str">
        <f aca="false">IF(M117="","",IF(M117&gt;0,"Win",IF(M117&lt;0,"Loss","Flat")))</f>
        <v/>
      </c>
    </row>
    <row r="118" customFormat="false" ht="15" hidden="false" customHeight="false" outlineLevel="0" collapsed="false">
      <c r="A118" s="5"/>
      <c r="B118" s="6"/>
      <c r="C118" s="7"/>
      <c r="D118" s="7"/>
      <c r="E118" s="7"/>
      <c r="F118" s="8"/>
      <c r="G118" s="8"/>
      <c r="H118" s="8"/>
      <c r="I118" s="9"/>
      <c r="J118" s="7"/>
      <c r="K118" s="7"/>
      <c r="L118" s="7"/>
      <c r="M118" s="10" t="str">
        <f aca="false">IF(OR(E118="",F118="",G118=""),"",IF(D118="Short",-1,1)*(G118-F118)*E118-N(I118))</f>
        <v/>
      </c>
      <c r="N118" s="11" t="str">
        <f aca="false">IF(OR(M118="",H118="",H118=F118),"",M118/(ABS(F118-H118)*E118))</f>
        <v/>
      </c>
      <c r="O118" s="12" t="str">
        <f aca="false">IF(M118="","",IF(M118&gt;0,"Win",IF(M118&lt;0,"Loss","Flat")))</f>
        <v/>
      </c>
    </row>
    <row r="119" customFormat="false" ht="15" hidden="false" customHeight="false" outlineLevel="0" collapsed="false">
      <c r="A119" s="5"/>
      <c r="B119" s="6"/>
      <c r="C119" s="7"/>
      <c r="D119" s="7"/>
      <c r="E119" s="7"/>
      <c r="F119" s="8"/>
      <c r="G119" s="8"/>
      <c r="H119" s="8"/>
      <c r="I119" s="9"/>
      <c r="J119" s="7"/>
      <c r="K119" s="7"/>
      <c r="L119" s="7"/>
      <c r="M119" s="10" t="str">
        <f aca="false">IF(OR(E119="",F119="",G119=""),"",IF(D119="Short",-1,1)*(G119-F119)*E119-N(I119))</f>
        <v/>
      </c>
      <c r="N119" s="11" t="str">
        <f aca="false">IF(OR(M119="",H119="",H119=F119),"",M119/(ABS(F119-H119)*E119))</f>
        <v/>
      </c>
      <c r="O119" s="12" t="str">
        <f aca="false">IF(M119="","",IF(M119&gt;0,"Win",IF(M119&lt;0,"Loss","Flat")))</f>
        <v/>
      </c>
    </row>
    <row r="120" customFormat="false" ht="15" hidden="false" customHeight="false" outlineLevel="0" collapsed="false">
      <c r="A120" s="5"/>
      <c r="B120" s="6"/>
      <c r="C120" s="7"/>
      <c r="D120" s="7"/>
      <c r="E120" s="7"/>
      <c r="F120" s="8"/>
      <c r="G120" s="8"/>
      <c r="H120" s="8"/>
      <c r="I120" s="9"/>
      <c r="J120" s="7"/>
      <c r="K120" s="7"/>
      <c r="L120" s="7"/>
      <c r="M120" s="10" t="str">
        <f aca="false">IF(OR(E120="",F120="",G120=""),"",IF(D120="Short",-1,1)*(G120-F120)*E120-N(I120))</f>
        <v/>
      </c>
      <c r="N120" s="11" t="str">
        <f aca="false">IF(OR(M120="",H120="",H120=F120),"",M120/(ABS(F120-H120)*E120))</f>
        <v/>
      </c>
      <c r="O120" s="12" t="str">
        <f aca="false">IF(M120="","",IF(M120&gt;0,"Win",IF(M120&lt;0,"Loss","Flat")))</f>
        <v/>
      </c>
    </row>
    <row r="121" customFormat="false" ht="15" hidden="false" customHeight="false" outlineLevel="0" collapsed="false">
      <c r="A121" s="5"/>
      <c r="B121" s="6"/>
      <c r="C121" s="7"/>
      <c r="D121" s="7"/>
      <c r="E121" s="7"/>
      <c r="F121" s="8"/>
      <c r="G121" s="8"/>
      <c r="H121" s="8"/>
      <c r="I121" s="9"/>
      <c r="J121" s="7"/>
      <c r="K121" s="7"/>
      <c r="L121" s="7"/>
      <c r="M121" s="10" t="str">
        <f aca="false">IF(OR(E121="",F121="",G121=""),"",IF(D121="Short",-1,1)*(G121-F121)*E121-N(I121))</f>
        <v/>
      </c>
      <c r="N121" s="11" t="str">
        <f aca="false">IF(OR(M121="",H121="",H121=F121),"",M121/(ABS(F121-H121)*E121))</f>
        <v/>
      </c>
      <c r="O121" s="12" t="str">
        <f aca="false">IF(M121="","",IF(M121&gt;0,"Win",IF(M121&lt;0,"Loss","Flat")))</f>
        <v/>
      </c>
    </row>
    <row r="122" customFormat="false" ht="15" hidden="false" customHeight="false" outlineLevel="0" collapsed="false">
      <c r="A122" s="5"/>
      <c r="B122" s="6"/>
      <c r="C122" s="7"/>
      <c r="D122" s="7"/>
      <c r="E122" s="7"/>
      <c r="F122" s="8"/>
      <c r="G122" s="8"/>
      <c r="H122" s="8"/>
      <c r="I122" s="9"/>
      <c r="J122" s="7"/>
      <c r="K122" s="7"/>
      <c r="L122" s="7"/>
      <c r="M122" s="10" t="str">
        <f aca="false">IF(OR(E122="",F122="",G122=""),"",IF(D122="Short",-1,1)*(G122-F122)*E122-N(I122))</f>
        <v/>
      </c>
      <c r="N122" s="11" t="str">
        <f aca="false">IF(OR(M122="",H122="",H122=F122),"",M122/(ABS(F122-H122)*E122))</f>
        <v/>
      </c>
      <c r="O122" s="12" t="str">
        <f aca="false">IF(M122="","",IF(M122&gt;0,"Win",IF(M122&lt;0,"Loss","Flat")))</f>
        <v/>
      </c>
    </row>
    <row r="123" customFormat="false" ht="15" hidden="false" customHeight="false" outlineLevel="0" collapsed="false">
      <c r="A123" s="5"/>
      <c r="B123" s="6"/>
      <c r="C123" s="7"/>
      <c r="D123" s="7"/>
      <c r="E123" s="7"/>
      <c r="F123" s="8"/>
      <c r="G123" s="8"/>
      <c r="H123" s="8"/>
      <c r="I123" s="9"/>
      <c r="J123" s="7"/>
      <c r="K123" s="7"/>
      <c r="L123" s="7"/>
      <c r="M123" s="10" t="str">
        <f aca="false">IF(OR(E123="",F123="",G123=""),"",IF(D123="Short",-1,1)*(G123-F123)*E123-N(I123))</f>
        <v/>
      </c>
      <c r="N123" s="11" t="str">
        <f aca="false">IF(OR(M123="",H123="",H123=F123),"",M123/(ABS(F123-H123)*E123))</f>
        <v/>
      </c>
      <c r="O123" s="12" t="str">
        <f aca="false">IF(M123="","",IF(M123&gt;0,"Win",IF(M123&lt;0,"Loss","Flat")))</f>
        <v/>
      </c>
    </row>
    <row r="124" customFormat="false" ht="15" hidden="false" customHeight="false" outlineLevel="0" collapsed="false">
      <c r="A124" s="5"/>
      <c r="B124" s="6"/>
      <c r="C124" s="7"/>
      <c r="D124" s="7"/>
      <c r="E124" s="7"/>
      <c r="F124" s="8"/>
      <c r="G124" s="8"/>
      <c r="H124" s="8"/>
      <c r="I124" s="9"/>
      <c r="J124" s="7"/>
      <c r="K124" s="7"/>
      <c r="L124" s="7"/>
      <c r="M124" s="10" t="str">
        <f aca="false">IF(OR(E124="",F124="",G124=""),"",IF(D124="Short",-1,1)*(G124-F124)*E124-N(I124))</f>
        <v/>
      </c>
      <c r="N124" s="11" t="str">
        <f aca="false">IF(OR(M124="",H124="",H124=F124),"",M124/(ABS(F124-H124)*E124))</f>
        <v/>
      </c>
      <c r="O124" s="12" t="str">
        <f aca="false">IF(M124="","",IF(M124&gt;0,"Win",IF(M124&lt;0,"Loss","Flat")))</f>
        <v/>
      </c>
    </row>
    <row r="125" customFormat="false" ht="15" hidden="false" customHeight="false" outlineLevel="0" collapsed="false">
      <c r="A125" s="5"/>
      <c r="B125" s="6"/>
      <c r="C125" s="7"/>
      <c r="D125" s="7"/>
      <c r="E125" s="7"/>
      <c r="F125" s="8"/>
      <c r="G125" s="8"/>
      <c r="H125" s="8"/>
      <c r="I125" s="9"/>
      <c r="J125" s="7"/>
      <c r="K125" s="7"/>
      <c r="L125" s="7"/>
      <c r="M125" s="10" t="str">
        <f aca="false">IF(OR(E125="",F125="",G125=""),"",IF(D125="Short",-1,1)*(G125-F125)*E125-N(I125))</f>
        <v/>
      </c>
      <c r="N125" s="11" t="str">
        <f aca="false">IF(OR(M125="",H125="",H125=F125),"",M125/(ABS(F125-H125)*E125))</f>
        <v/>
      </c>
      <c r="O125" s="12" t="str">
        <f aca="false">IF(M125="","",IF(M125&gt;0,"Win",IF(M125&lt;0,"Loss","Flat")))</f>
        <v/>
      </c>
    </row>
    <row r="126" customFormat="false" ht="15" hidden="false" customHeight="false" outlineLevel="0" collapsed="false">
      <c r="A126" s="5"/>
      <c r="B126" s="6"/>
      <c r="C126" s="7"/>
      <c r="D126" s="7"/>
      <c r="E126" s="7"/>
      <c r="F126" s="8"/>
      <c r="G126" s="8"/>
      <c r="H126" s="8"/>
      <c r="I126" s="9"/>
      <c r="J126" s="7"/>
      <c r="K126" s="7"/>
      <c r="L126" s="7"/>
      <c r="M126" s="10" t="str">
        <f aca="false">IF(OR(E126="",F126="",G126=""),"",IF(D126="Short",-1,1)*(G126-F126)*E126-N(I126))</f>
        <v/>
      </c>
      <c r="N126" s="11" t="str">
        <f aca="false">IF(OR(M126="",H126="",H126=F126),"",M126/(ABS(F126-H126)*E126))</f>
        <v/>
      </c>
      <c r="O126" s="12" t="str">
        <f aca="false">IF(M126="","",IF(M126&gt;0,"Win",IF(M126&lt;0,"Loss","Flat")))</f>
        <v/>
      </c>
    </row>
    <row r="127" customFormat="false" ht="15" hidden="false" customHeight="false" outlineLevel="0" collapsed="false">
      <c r="A127" s="5"/>
      <c r="B127" s="6"/>
      <c r="C127" s="7"/>
      <c r="D127" s="7"/>
      <c r="E127" s="7"/>
      <c r="F127" s="8"/>
      <c r="G127" s="8"/>
      <c r="H127" s="8"/>
      <c r="I127" s="9"/>
      <c r="J127" s="7"/>
      <c r="K127" s="7"/>
      <c r="L127" s="7"/>
      <c r="M127" s="10" t="str">
        <f aca="false">IF(OR(E127="",F127="",G127=""),"",IF(D127="Short",-1,1)*(G127-F127)*E127-N(I127))</f>
        <v/>
      </c>
      <c r="N127" s="11" t="str">
        <f aca="false">IF(OR(M127="",H127="",H127=F127),"",M127/(ABS(F127-H127)*E127))</f>
        <v/>
      </c>
      <c r="O127" s="12" t="str">
        <f aca="false">IF(M127="","",IF(M127&gt;0,"Win",IF(M127&lt;0,"Loss","Flat")))</f>
        <v/>
      </c>
    </row>
    <row r="128" customFormat="false" ht="15" hidden="false" customHeight="false" outlineLevel="0" collapsed="false">
      <c r="A128" s="5"/>
      <c r="B128" s="6"/>
      <c r="C128" s="7"/>
      <c r="D128" s="7"/>
      <c r="E128" s="7"/>
      <c r="F128" s="8"/>
      <c r="G128" s="8"/>
      <c r="H128" s="8"/>
      <c r="I128" s="9"/>
      <c r="J128" s="7"/>
      <c r="K128" s="7"/>
      <c r="L128" s="7"/>
      <c r="M128" s="10" t="str">
        <f aca="false">IF(OR(E128="",F128="",G128=""),"",IF(D128="Short",-1,1)*(G128-F128)*E128-N(I128))</f>
        <v/>
      </c>
      <c r="N128" s="11" t="str">
        <f aca="false">IF(OR(M128="",H128="",H128=F128),"",M128/(ABS(F128-H128)*E128))</f>
        <v/>
      </c>
      <c r="O128" s="12" t="str">
        <f aca="false">IF(M128="","",IF(M128&gt;0,"Win",IF(M128&lt;0,"Loss","Flat")))</f>
        <v/>
      </c>
    </row>
    <row r="129" customFormat="false" ht="15" hidden="false" customHeight="false" outlineLevel="0" collapsed="false">
      <c r="A129" s="5"/>
      <c r="B129" s="6"/>
      <c r="C129" s="7"/>
      <c r="D129" s="7"/>
      <c r="E129" s="7"/>
      <c r="F129" s="8"/>
      <c r="G129" s="8"/>
      <c r="H129" s="8"/>
      <c r="I129" s="9"/>
      <c r="J129" s="7"/>
      <c r="K129" s="7"/>
      <c r="L129" s="7"/>
      <c r="M129" s="10" t="str">
        <f aca="false">IF(OR(E129="",F129="",G129=""),"",IF(D129="Short",-1,1)*(G129-F129)*E129-N(I129))</f>
        <v/>
      </c>
      <c r="N129" s="11" t="str">
        <f aca="false">IF(OR(M129="",H129="",H129=F129),"",M129/(ABS(F129-H129)*E129))</f>
        <v/>
      </c>
      <c r="O129" s="12" t="str">
        <f aca="false">IF(M129="","",IF(M129&gt;0,"Win",IF(M129&lt;0,"Loss","Flat")))</f>
        <v/>
      </c>
    </row>
    <row r="130" customFormat="false" ht="15" hidden="false" customHeight="false" outlineLevel="0" collapsed="false">
      <c r="A130" s="5"/>
      <c r="B130" s="6"/>
      <c r="C130" s="7"/>
      <c r="D130" s="7"/>
      <c r="E130" s="7"/>
      <c r="F130" s="8"/>
      <c r="G130" s="8"/>
      <c r="H130" s="8"/>
      <c r="I130" s="9"/>
      <c r="J130" s="7"/>
      <c r="K130" s="7"/>
      <c r="L130" s="7"/>
      <c r="M130" s="10" t="str">
        <f aca="false">IF(OR(E130="",F130="",G130=""),"",IF(D130="Short",-1,1)*(G130-F130)*E130-N(I130))</f>
        <v/>
      </c>
      <c r="N130" s="11" t="str">
        <f aca="false">IF(OR(M130="",H130="",H130=F130),"",M130/(ABS(F130-H130)*E130))</f>
        <v/>
      </c>
      <c r="O130" s="12" t="str">
        <f aca="false">IF(M130="","",IF(M130&gt;0,"Win",IF(M130&lt;0,"Loss","Flat")))</f>
        <v/>
      </c>
    </row>
    <row r="131" customFormat="false" ht="15" hidden="false" customHeight="false" outlineLevel="0" collapsed="false">
      <c r="A131" s="5"/>
      <c r="B131" s="6"/>
      <c r="C131" s="7"/>
      <c r="D131" s="7"/>
      <c r="E131" s="7"/>
      <c r="F131" s="8"/>
      <c r="G131" s="8"/>
      <c r="H131" s="8"/>
      <c r="I131" s="9"/>
      <c r="J131" s="7"/>
      <c r="K131" s="7"/>
      <c r="L131" s="7"/>
      <c r="M131" s="10" t="str">
        <f aca="false">IF(OR(E131="",F131="",G131=""),"",IF(D131="Short",-1,1)*(G131-F131)*E131-N(I131))</f>
        <v/>
      </c>
      <c r="N131" s="11" t="str">
        <f aca="false">IF(OR(M131="",H131="",H131=F131),"",M131/(ABS(F131-H131)*E131))</f>
        <v/>
      </c>
      <c r="O131" s="12" t="str">
        <f aca="false">IF(M131="","",IF(M131&gt;0,"Win",IF(M131&lt;0,"Loss","Flat")))</f>
        <v/>
      </c>
    </row>
    <row r="132" customFormat="false" ht="15" hidden="false" customHeight="false" outlineLevel="0" collapsed="false">
      <c r="A132" s="5"/>
      <c r="B132" s="6"/>
      <c r="C132" s="7"/>
      <c r="D132" s="7"/>
      <c r="E132" s="7"/>
      <c r="F132" s="8"/>
      <c r="G132" s="8"/>
      <c r="H132" s="8"/>
      <c r="I132" s="9"/>
      <c r="J132" s="7"/>
      <c r="K132" s="7"/>
      <c r="L132" s="7"/>
      <c r="M132" s="10" t="str">
        <f aca="false">IF(OR(E132="",F132="",G132=""),"",IF(D132="Short",-1,1)*(G132-F132)*E132-N(I132))</f>
        <v/>
      </c>
      <c r="N132" s="11" t="str">
        <f aca="false">IF(OR(M132="",H132="",H132=F132),"",M132/(ABS(F132-H132)*E132))</f>
        <v/>
      </c>
      <c r="O132" s="12" t="str">
        <f aca="false">IF(M132="","",IF(M132&gt;0,"Win",IF(M132&lt;0,"Loss","Flat")))</f>
        <v/>
      </c>
    </row>
    <row r="133" customFormat="false" ht="15" hidden="false" customHeight="false" outlineLevel="0" collapsed="false">
      <c r="A133" s="5"/>
      <c r="B133" s="6"/>
      <c r="C133" s="7"/>
      <c r="D133" s="7"/>
      <c r="E133" s="7"/>
      <c r="F133" s="8"/>
      <c r="G133" s="8"/>
      <c r="H133" s="8"/>
      <c r="I133" s="9"/>
      <c r="J133" s="7"/>
      <c r="K133" s="7"/>
      <c r="L133" s="7"/>
      <c r="M133" s="10" t="str">
        <f aca="false">IF(OR(E133="",F133="",G133=""),"",IF(D133="Short",-1,1)*(G133-F133)*E133-N(I133))</f>
        <v/>
      </c>
      <c r="N133" s="11" t="str">
        <f aca="false">IF(OR(M133="",H133="",H133=F133),"",M133/(ABS(F133-H133)*E133))</f>
        <v/>
      </c>
      <c r="O133" s="12" t="str">
        <f aca="false">IF(M133="","",IF(M133&gt;0,"Win",IF(M133&lt;0,"Loss","Flat")))</f>
        <v/>
      </c>
    </row>
    <row r="134" customFormat="false" ht="15" hidden="false" customHeight="false" outlineLevel="0" collapsed="false">
      <c r="A134" s="5"/>
      <c r="B134" s="6"/>
      <c r="C134" s="7"/>
      <c r="D134" s="7"/>
      <c r="E134" s="7"/>
      <c r="F134" s="8"/>
      <c r="G134" s="8"/>
      <c r="H134" s="8"/>
      <c r="I134" s="9"/>
      <c r="J134" s="7"/>
      <c r="K134" s="7"/>
      <c r="L134" s="7"/>
      <c r="M134" s="10" t="str">
        <f aca="false">IF(OR(E134="",F134="",G134=""),"",IF(D134="Short",-1,1)*(G134-F134)*E134-N(I134))</f>
        <v/>
      </c>
      <c r="N134" s="11" t="str">
        <f aca="false">IF(OR(M134="",H134="",H134=F134),"",M134/(ABS(F134-H134)*E134))</f>
        <v/>
      </c>
      <c r="O134" s="12" t="str">
        <f aca="false">IF(M134="","",IF(M134&gt;0,"Win",IF(M134&lt;0,"Loss","Flat")))</f>
        <v/>
      </c>
    </row>
    <row r="135" customFormat="false" ht="15" hidden="false" customHeight="false" outlineLevel="0" collapsed="false">
      <c r="A135" s="5"/>
      <c r="B135" s="6"/>
      <c r="C135" s="7"/>
      <c r="D135" s="7"/>
      <c r="E135" s="7"/>
      <c r="F135" s="8"/>
      <c r="G135" s="8"/>
      <c r="H135" s="8"/>
      <c r="I135" s="9"/>
      <c r="J135" s="7"/>
      <c r="K135" s="7"/>
      <c r="L135" s="7"/>
      <c r="M135" s="10" t="str">
        <f aca="false">IF(OR(E135="",F135="",G135=""),"",IF(D135="Short",-1,1)*(G135-F135)*E135-N(I135))</f>
        <v/>
      </c>
      <c r="N135" s="11" t="str">
        <f aca="false">IF(OR(M135="",H135="",H135=F135),"",M135/(ABS(F135-H135)*E135))</f>
        <v/>
      </c>
      <c r="O135" s="12" t="str">
        <f aca="false">IF(M135="","",IF(M135&gt;0,"Win",IF(M135&lt;0,"Loss","Flat")))</f>
        <v/>
      </c>
    </row>
    <row r="136" customFormat="false" ht="15" hidden="false" customHeight="false" outlineLevel="0" collapsed="false">
      <c r="A136" s="5"/>
      <c r="B136" s="6"/>
      <c r="C136" s="7"/>
      <c r="D136" s="7"/>
      <c r="E136" s="7"/>
      <c r="F136" s="8"/>
      <c r="G136" s="8"/>
      <c r="H136" s="8"/>
      <c r="I136" s="9"/>
      <c r="J136" s="7"/>
      <c r="K136" s="7"/>
      <c r="L136" s="7"/>
      <c r="M136" s="10" t="str">
        <f aca="false">IF(OR(E136="",F136="",G136=""),"",IF(D136="Short",-1,1)*(G136-F136)*E136-N(I136))</f>
        <v/>
      </c>
      <c r="N136" s="11" t="str">
        <f aca="false">IF(OR(M136="",H136="",H136=F136),"",M136/(ABS(F136-H136)*E136))</f>
        <v/>
      </c>
      <c r="O136" s="12" t="str">
        <f aca="false">IF(M136="","",IF(M136&gt;0,"Win",IF(M136&lt;0,"Loss","Flat")))</f>
        <v/>
      </c>
    </row>
    <row r="137" customFormat="false" ht="15" hidden="false" customHeight="false" outlineLevel="0" collapsed="false">
      <c r="A137" s="5"/>
      <c r="B137" s="6"/>
      <c r="C137" s="7"/>
      <c r="D137" s="7"/>
      <c r="E137" s="7"/>
      <c r="F137" s="8"/>
      <c r="G137" s="8"/>
      <c r="H137" s="8"/>
      <c r="I137" s="9"/>
      <c r="J137" s="7"/>
      <c r="K137" s="7"/>
      <c r="L137" s="7"/>
      <c r="M137" s="10" t="str">
        <f aca="false">IF(OR(E137="",F137="",G137=""),"",IF(D137="Short",-1,1)*(G137-F137)*E137-N(I137))</f>
        <v/>
      </c>
      <c r="N137" s="11" t="str">
        <f aca="false">IF(OR(M137="",H137="",H137=F137),"",M137/(ABS(F137-H137)*E137))</f>
        <v/>
      </c>
      <c r="O137" s="12" t="str">
        <f aca="false">IF(M137="","",IF(M137&gt;0,"Win",IF(M137&lt;0,"Loss","Flat")))</f>
        <v/>
      </c>
    </row>
    <row r="138" customFormat="false" ht="15" hidden="false" customHeight="false" outlineLevel="0" collapsed="false">
      <c r="A138" s="5"/>
      <c r="B138" s="6"/>
      <c r="C138" s="7"/>
      <c r="D138" s="7"/>
      <c r="E138" s="7"/>
      <c r="F138" s="8"/>
      <c r="G138" s="8"/>
      <c r="H138" s="8"/>
      <c r="I138" s="9"/>
      <c r="J138" s="7"/>
      <c r="K138" s="7"/>
      <c r="L138" s="7"/>
      <c r="M138" s="10" t="str">
        <f aca="false">IF(OR(E138="",F138="",G138=""),"",IF(D138="Short",-1,1)*(G138-F138)*E138-N(I138))</f>
        <v/>
      </c>
      <c r="N138" s="11" t="str">
        <f aca="false">IF(OR(M138="",H138="",H138=F138),"",M138/(ABS(F138-H138)*E138))</f>
        <v/>
      </c>
      <c r="O138" s="12" t="str">
        <f aca="false">IF(M138="","",IF(M138&gt;0,"Win",IF(M138&lt;0,"Loss","Flat")))</f>
        <v/>
      </c>
    </row>
    <row r="139" customFormat="false" ht="15" hidden="false" customHeight="false" outlineLevel="0" collapsed="false">
      <c r="A139" s="5"/>
      <c r="B139" s="6"/>
      <c r="C139" s="7"/>
      <c r="D139" s="7"/>
      <c r="E139" s="7"/>
      <c r="F139" s="8"/>
      <c r="G139" s="8"/>
      <c r="H139" s="8"/>
      <c r="I139" s="9"/>
      <c r="J139" s="7"/>
      <c r="K139" s="7"/>
      <c r="L139" s="7"/>
      <c r="M139" s="10" t="str">
        <f aca="false">IF(OR(E139="",F139="",G139=""),"",IF(D139="Short",-1,1)*(G139-F139)*E139-N(I139))</f>
        <v/>
      </c>
      <c r="N139" s="11" t="str">
        <f aca="false">IF(OR(M139="",H139="",H139=F139),"",M139/(ABS(F139-H139)*E139))</f>
        <v/>
      </c>
      <c r="O139" s="12" t="str">
        <f aca="false">IF(M139="","",IF(M139&gt;0,"Win",IF(M139&lt;0,"Loss","Flat")))</f>
        <v/>
      </c>
    </row>
    <row r="140" customFormat="false" ht="15" hidden="false" customHeight="false" outlineLevel="0" collapsed="false">
      <c r="A140" s="5"/>
      <c r="B140" s="6"/>
      <c r="C140" s="7"/>
      <c r="D140" s="7"/>
      <c r="E140" s="7"/>
      <c r="F140" s="8"/>
      <c r="G140" s="8"/>
      <c r="H140" s="8"/>
      <c r="I140" s="9"/>
      <c r="J140" s="7"/>
      <c r="K140" s="7"/>
      <c r="L140" s="7"/>
      <c r="M140" s="10" t="str">
        <f aca="false">IF(OR(E140="",F140="",G140=""),"",IF(D140="Short",-1,1)*(G140-F140)*E140-N(I140))</f>
        <v/>
      </c>
      <c r="N140" s="11" t="str">
        <f aca="false">IF(OR(M140="",H140="",H140=F140),"",M140/(ABS(F140-H140)*E140))</f>
        <v/>
      </c>
      <c r="O140" s="12" t="str">
        <f aca="false">IF(M140="","",IF(M140&gt;0,"Win",IF(M140&lt;0,"Loss","Flat")))</f>
        <v/>
      </c>
    </row>
    <row r="141" customFormat="false" ht="15" hidden="false" customHeight="false" outlineLevel="0" collapsed="false">
      <c r="A141" s="5"/>
      <c r="B141" s="6"/>
      <c r="C141" s="7"/>
      <c r="D141" s="7"/>
      <c r="E141" s="7"/>
      <c r="F141" s="8"/>
      <c r="G141" s="8"/>
      <c r="H141" s="8"/>
      <c r="I141" s="9"/>
      <c r="J141" s="7"/>
      <c r="K141" s="7"/>
      <c r="L141" s="7"/>
      <c r="M141" s="10" t="str">
        <f aca="false">IF(OR(E141="",F141="",G141=""),"",IF(D141="Short",-1,1)*(G141-F141)*E141-N(I141))</f>
        <v/>
      </c>
      <c r="N141" s="11" t="str">
        <f aca="false">IF(OR(M141="",H141="",H141=F141),"",M141/(ABS(F141-H141)*E141))</f>
        <v/>
      </c>
      <c r="O141" s="12" t="str">
        <f aca="false">IF(M141="","",IF(M141&gt;0,"Win",IF(M141&lt;0,"Loss","Flat")))</f>
        <v/>
      </c>
    </row>
    <row r="142" customFormat="false" ht="15" hidden="false" customHeight="false" outlineLevel="0" collapsed="false">
      <c r="A142" s="5"/>
      <c r="B142" s="6"/>
      <c r="C142" s="7"/>
      <c r="D142" s="7"/>
      <c r="E142" s="7"/>
      <c r="F142" s="8"/>
      <c r="G142" s="8"/>
      <c r="H142" s="8"/>
      <c r="I142" s="9"/>
      <c r="J142" s="7"/>
      <c r="K142" s="7"/>
      <c r="L142" s="7"/>
      <c r="M142" s="10" t="str">
        <f aca="false">IF(OR(E142="",F142="",G142=""),"",IF(D142="Short",-1,1)*(G142-F142)*E142-N(I142))</f>
        <v/>
      </c>
      <c r="N142" s="11" t="str">
        <f aca="false">IF(OR(M142="",H142="",H142=F142),"",M142/(ABS(F142-H142)*E142))</f>
        <v/>
      </c>
      <c r="O142" s="12" t="str">
        <f aca="false">IF(M142="","",IF(M142&gt;0,"Win",IF(M142&lt;0,"Loss","Flat")))</f>
        <v/>
      </c>
    </row>
    <row r="143" customFormat="false" ht="15" hidden="false" customHeight="false" outlineLevel="0" collapsed="false">
      <c r="A143" s="5"/>
      <c r="B143" s="6"/>
      <c r="C143" s="7"/>
      <c r="D143" s="7"/>
      <c r="E143" s="7"/>
      <c r="F143" s="8"/>
      <c r="G143" s="8"/>
      <c r="H143" s="8"/>
      <c r="I143" s="9"/>
      <c r="J143" s="7"/>
      <c r="K143" s="7"/>
      <c r="L143" s="7"/>
      <c r="M143" s="10" t="str">
        <f aca="false">IF(OR(E143="",F143="",G143=""),"",IF(D143="Short",-1,1)*(G143-F143)*E143-N(I143))</f>
        <v/>
      </c>
      <c r="N143" s="11" t="str">
        <f aca="false">IF(OR(M143="",H143="",H143=F143),"",M143/(ABS(F143-H143)*E143))</f>
        <v/>
      </c>
      <c r="O143" s="12" t="str">
        <f aca="false">IF(M143="","",IF(M143&gt;0,"Win",IF(M143&lt;0,"Loss","Flat")))</f>
        <v/>
      </c>
    </row>
    <row r="144" customFormat="false" ht="15" hidden="false" customHeight="false" outlineLevel="0" collapsed="false">
      <c r="A144" s="5"/>
      <c r="B144" s="6"/>
      <c r="C144" s="7"/>
      <c r="D144" s="7"/>
      <c r="E144" s="7"/>
      <c r="F144" s="8"/>
      <c r="G144" s="8"/>
      <c r="H144" s="8"/>
      <c r="I144" s="9"/>
      <c r="J144" s="7"/>
      <c r="K144" s="7"/>
      <c r="L144" s="7"/>
      <c r="M144" s="10" t="str">
        <f aca="false">IF(OR(E144="",F144="",G144=""),"",IF(D144="Short",-1,1)*(G144-F144)*E144-N(I144))</f>
        <v/>
      </c>
      <c r="N144" s="11" t="str">
        <f aca="false">IF(OR(M144="",H144="",H144=F144),"",M144/(ABS(F144-H144)*E144))</f>
        <v/>
      </c>
      <c r="O144" s="12" t="str">
        <f aca="false">IF(M144="","",IF(M144&gt;0,"Win",IF(M144&lt;0,"Loss","Flat")))</f>
        <v/>
      </c>
    </row>
    <row r="145" customFormat="false" ht="15" hidden="false" customHeight="false" outlineLevel="0" collapsed="false">
      <c r="A145" s="5"/>
      <c r="B145" s="6"/>
      <c r="C145" s="7"/>
      <c r="D145" s="7"/>
      <c r="E145" s="7"/>
      <c r="F145" s="8"/>
      <c r="G145" s="8"/>
      <c r="H145" s="8"/>
      <c r="I145" s="9"/>
      <c r="J145" s="7"/>
      <c r="K145" s="7"/>
      <c r="L145" s="7"/>
      <c r="M145" s="10" t="str">
        <f aca="false">IF(OR(E145="",F145="",G145=""),"",IF(D145="Short",-1,1)*(G145-F145)*E145-N(I145))</f>
        <v/>
      </c>
      <c r="N145" s="11" t="str">
        <f aca="false">IF(OR(M145="",H145="",H145=F145),"",M145/(ABS(F145-H145)*E145))</f>
        <v/>
      </c>
      <c r="O145" s="12" t="str">
        <f aca="false">IF(M145="","",IF(M145&gt;0,"Win",IF(M145&lt;0,"Loss","Flat")))</f>
        <v/>
      </c>
    </row>
    <row r="146" customFormat="false" ht="15" hidden="false" customHeight="false" outlineLevel="0" collapsed="false">
      <c r="A146" s="5"/>
      <c r="B146" s="6"/>
      <c r="C146" s="7"/>
      <c r="D146" s="7"/>
      <c r="E146" s="7"/>
      <c r="F146" s="8"/>
      <c r="G146" s="8"/>
      <c r="H146" s="8"/>
      <c r="I146" s="9"/>
      <c r="J146" s="7"/>
      <c r="K146" s="7"/>
      <c r="L146" s="7"/>
      <c r="M146" s="10" t="str">
        <f aca="false">IF(OR(E146="",F146="",G146=""),"",IF(D146="Short",-1,1)*(G146-F146)*E146-N(I146))</f>
        <v/>
      </c>
      <c r="N146" s="11" t="str">
        <f aca="false">IF(OR(M146="",H146="",H146=F146),"",M146/(ABS(F146-H146)*E146))</f>
        <v/>
      </c>
      <c r="O146" s="12" t="str">
        <f aca="false">IF(M146="","",IF(M146&gt;0,"Win",IF(M146&lt;0,"Loss","Flat")))</f>
        <v/>
      </c>
    </row>
    <row r="147" customFormat="false" ht="15" hidden="false" customHeight="false" outlineLevel="0" collapsed="false">
      <c r="A147" s="5"/>
      <c r="B147" s="6"/>
      <c r="C147" s="7"/>
      <c r="D147" s="7"/>
      <c r="E147" s="7"/>
      <c r="F147" s="8"/>
      <c r="G147" s="8"/>
      <c r="H147" s="8"/>
      <c r="I147" s="9"/>
      <c r="J147" s="7"/>
      <c r="K147" s="7"/>
      <c r="L147" s="7"/>
      <c r="M147" s="10" t="str">
        <f aca="false">IF(OR(E147="",F147="",G147=""),"",IF(D147="Short",-1,1)*(G147-F147)*E147-N(I147))</f>
        <v/>
      </c>
      <c r="N147" s="11" t="str">
        <f aca="false">IF(OR(M147="",H147="",H147=F147),"",M147/(ABS(F147-H147)*E147))</f>
        <v/>
      </c>
      <c r="O147" s="12" t="str">
        <f aca="false">IF(M147="","",IF(M147&gt;0,"Win",IF(M147&lt;0,"Loss","Flat")))</f>
        <v/>
      </c>
    </row>
    <row r="148" customFormat="false" ht="15" hidden="false" customHeight="false" outlineLevel="0" collapsed="false">
      <c r="A148" s="5"/>
      <c r="B148" s="6"/>
      <c r="C148" s="7"/>
      <c r="D148" s="7"/>
      <c r="E148" s="7"/>
      <c r="F148" s="8"/>
      <c r="G148" s="8"/>
      <c r="H148" s="8"/>
      <c r="I148" s="9"/>
      <c r="J148" s="7"/>
      <c r="K148" s="7"/>
      <c r="L148" s="7"/>
      <c r="M148" s="10" t="str">
        <f aca="false">IF(OR(E148="",F148="",G148=""),"",IF(D148="Short",-1,1)*(G148-F148)*E148-N(I148))</f>
        <v/>
      </c>
      <c r="N148" s="11" t="str">
        <f aca="false">IF(OR(M148="",H148="",H148=F148),"",M148/(ABS(F148-H148)*E148))</f>
        <v/>
      </c>
      <c r="O148" s="12" t="str">
        <f aca="false">IF(M148="","",IF(M148&gt;0,"Win",IF(M148&lt;0,"Loss","Flat")))</f>
        <v/>
      </c>
    </row>
    <row r="149" customFormat="false" ht="15" hidden="false" customHeight="false" outlineLevel="0" collapsed="false">
      <c r="A149" s="5"/>
      <c r="B149" s="6"/>
      <c r="C149" s="7"/>
      <c r="D149" s="7"/>
      <c r="E149" s="7"/>
      <c r="F149" s="8"/>
      <c r="G149" s="8"/>
      <c r="H149" s="8"/>
      <c r="I149" s="9"/>
      <c r="J149" s="7"/>
      <c r="K149" s="7"/>
      <c r="L149" s="7"/>
      <c r="M149" s="10" t="str">
        <f aca="false">IF(OR(E149="",F149="",G149=""),"",IF(D149="Short",-1,1)*(G149-F149)*E149-N(I149))</f>
        <v/>
      </c>
      <c r="N149" s="11" t="str">
        <f aca="false">IF(OR(M149="",H149="",H149=F149),"",M149/(ABS(F149-H149)*E149))</f>
        <v/>
      </c>
      <c r="O149" s="12" t="str">
        <f aca="false">IF(M149="","",IF(M149&gt;0,"Win",IF(M149&lt;0,"Loss","Flat")))</f>
        <v/>
      </c>
    </row>
    <row r="150" customFormat="false" ht="15" hidden="false" customHeight="false" outlineLevel="0" collapsed="false">
      <c r="A150" s="5"/>
      <c r="B150" s="6"/>
      <c r="C150" s="7"/>
      <c r="D150" s="7"/>
      <c r="E150" s="7"/>
      <c r="F150" s="8"/>
      <c r="G150" s="8"/>
      <c r="H150" s="8"/>
      <c r="I150" s="9"/>
      <c r="J150" s="7"/>
      <c r="K150" s="7"/>
      <c r="L150" s="7"/>
      <c r="M150" s="10" t="str">
        <f aca="false">IF(OR(E150="",F150="",G150=""),"",IF(D150="Short",-1,1)*(G150-F150)*E150-N(I150))</f>
        <v/>
      </c>
      <c r="N150" s="11" t="str">
        <f aca="false">IF(OR(M150="",H150="",H150=F150),"",M150/(ABS(F150-H150)*E150))</f>
        <v/>
      </c>
      <c r="O150" s="12" t="str">
        <f aca="false">IF(M150="","",IF(M150&gt;0,"Win",IF(M150&lt;0,"Loss","Flat")))</f>
        <v/>
      </c>
    </row>
    <row r="151" customFormat="false" ht="15" hidden="false" customHeight="false" outlineLevel="0" collapsed="false">
      <c r="A151" s="5"/>
      <c r="B151" s="6"/>
      <c r="C151" s="7"/>
      <c r="D151" s="7"/>
      <c r="E151" s="7"/>
      <c r="F151" s="8"/>
      <c r="G151" s="8"/>
      <c r="H151" s="8"/>
      <c r="I151" s="9"/>
      <c r="J151" s="7"/>
      <c r="K151" s="7"/>
      <c r="L151" s="7"/>
      <c r="M151" s="10" t="str">
        <f aca="false">IF(OR(E151="",F151="",G151=""),"",IF(D151="Short",-1,1)*(G151-F151)*E151-N(I151))</f>
        <v/>
      </c>
      <c r="N151" s="11" t="str">
        <f aca="false">IF(OR(M151="",H151="",H151=F151),"",M151/(ABS(F151-H151)*E151))</f>
        <v/>
      </c>
      <c r="O151" s="12" t="str">
        <f aca="false">IF(M151="","",IF(M151&gt;0,"Win",IF(M151&lt;0,"Loss","Flat")))</f>
        <v/>
      </c>
    </row>
    <row r="152" customFormat="false" ht="15" hidden="false" customHeight="false" outlineLevel="0" collapsed="false">
      <c r="A152" s="5"/>
      <c r="B152" s="6"/>
      <c r="C152" s="7"/>
      <c r="D152" s="7"/>
      <c r="E152" s="7"/>
      <c r="F152" s="8"/>
      <c r="G152" s="8"/>
      <c r="H152" s="8"/>
      <c r="I152" s="9"/>
      <c r="J152" s="7"/>
      <c r="K152" s="7"/>
      <c r="L152" s="7"/>
      <c r="M152" s="10" t="str">
        <f aca="false">IF(OR(E152="",F152="",G152=""),"",IF(D152="Short",-1,1)*(G152-F152)*E152-N(I152))</f>
        <v/>
      </c>
      <c r="N152" s="11" t="str">
        <f aca="false">IF(OR(M152="",H152="",H152=F152),"",M152/(ABS(F152-H152)*E152))</f>
        <v/>
      </c>
      <c r="O152" s="12" t="str">
        <f aca="false">IF(M152="","",IF(M152&gt;0,"Win",IF(M152&lt;0,"Loss","Flat")))</f>
        <v/>
      </c>
    </row>
    <row r="153" customFormat="false" ht="15" hidden="false" customHeight="false" outlineLevel="0" collapsed="false">
      <c r="A153" s="5"/>
      <c r="B153" s="6"/>
      <c r="C153" s="7"/>
      <c r="D153" s="7"/>
      <c r="E153" s="7"/>
      <c r="F153" s="8"/>
      <c r="G153" s="8"/>
      <c r="H153" s="8"/>
      <c r="I153" s="9"/>
      <c r="J153" s="7"/>
      <c r="K153" s="7"/>
      <c r="L153" s="7"/>
      <c r="M153" s="10" t="str">
        <f aca="false">IF(OR(E153="",F153="",G153=""),"",IF(D153="Short",-1,1)*(G153-F153)*E153-N(I153))</f>
        <v/>
      </c>
      <c r="N153" s="11" t="str">
        <f aca="false">IF(OR(M153="",H153="",H153=F153),"",M153/(ABS(F153-H153)*E153))</f>
        <v/>
      </c>
      <c r="O153" s="12" t="str">
        <f aca="false">IF(M153="","",IF(M153&gt;0,"Win",IF(M153&lt;0,"Loss","Flat")))</f>
        <v/>
      </c>
    </row>
    <row r="154" customFormat="false" ht="15" hidden="false" customHeight="false" outlineLevel="0" collapsed="false">
      <c r="A154" s="5"/>
      <c r="B154" s="6"/>
      <c r="C154" s="7"/>
      <c r="D154" s="7"/>
      <c r="E154" s="7"/>
      <c r="F154" s="8"/>
      <c r="G154" s="8"/>
      <c r="H154" s="8"/>
      <c r="I154" s="9"/>
      <c r="J154" s="7"/>
      <c r="K154" s="7"/>
      <c r="L154" s="7"/>
      <c r="M154" s="10" t="str">
        <f aca="false">IF(OR(E154="",F154="",G154=""),"",IF(D154="Short",-1,1)*(G154-F154)*E154-N(I154))</f>
        <v/>
      </c>
      <c r="N154" s="11" t="str">
        <f aca="false">IF(OR(M154="",H154="",H154=F154),"",M154/(ABS(F154-H154)*E154))</f>
        <v/>
      </c>
      <c r="O154" s="12" t="str">
        <f aca="false">IF(M154="","",IF(M154&gt;0,"Win",IF(M154&lt;0,"Loss","Flat")))</f>
        <v/>
      </c>
    </row>
    <row r="155" customFormat="false" ht="15" hidden="false" customHeight="false" outlineLevel="0" collapsed="false">
      <c r="A155" s="5"/>
      <c r="B155" s="6"/>
      <c r="C155" s="7"/>
      <c r="D155" s="7"/>
      <c r="E155" s="7"/>
      <c r="F155" s="8"/>
      <c r="G155" s="8"/>
      <c r="H155" s="8"/>
      <c r="I155" s="9"/>
      <c r="J155" s="7"/>
      <c r="K155" s="7"/>
      <c r="L155" s="7"/>
      <c r="M155" s="10" t="str">
        <f aca="false">IF(OR(E155="",F155="",G155=""),"",IF(D155="Short",-1,1)*(G155-F155)*E155-N(I155))</f>
        <v/>
      </c>
      <c r="N155" s="11" t="str">
        <f aca="false">IF(OR(M155="",H155="",H155=F155),"",M155/(ABS(F155-H155)*E155))</f>
        <v/>
      </c>
      <c r="O155" s="12" t="str">
        <f aca="false">IF(M155="","",IF(M155&gt;0,"Win",IF(M155&lt;0,"Loss","Flat")))</f>
        <v/>
      </c>
    </row>
    <row r="156" customFormat="false" ht="15" hidden="false" customHeight="false" outlineLevel="0" collapsed="false">
      <c r="A156" s="5"/>
      <c r="B156" s="6"/>
      <c r="C156" s="7"/>
      <c r="D156" s="7"/>
      <c r="E156" s="7"/>
      <c r="F156" s="8"/>
      <c r="G156" s="8"/>
      <c r="H156" s="8"/>
      <c r="I156" s="9"/>
      <c r="J156" s="7"/>
      <c r="K156" s="7"/>
      <c r="L156" s="7"/>
      <c r="M156" s="10" t="str">
        <f aca="false">IF(OR(E156="",F156="",G156=""),"",IF(D156="Short",-1,1)*(G156-F156)*E156-N(I156))</f>
        <v/>
      </c>
      <c r="N156" s="11" t="str">
        <f aca="false">IF(OR(M156="",H156="",H156=F156),"",M156/(ABS(F156-H156)*E156))</f>
        <v/>
      </c>
      <c r="O156" s="12" t="str">
        <f aca="false">IF(M156="","",IF(M156&gt;0,"Win",IF(M156&lt;0,"Loss","Flat")))</f>
        <v/>
      </c>
    </row>
    <row r="157" customFormat="false" ht="15" hidden="false" customHeight="false" outlineLevel="0" collapsed="false">
      <c r="A157" s="5"/>
      <c r="B157" s="6"/>
      <c r="C157" s="7"/>
      <c r="D157" s="7"/>
      <c r="E157" s="7"/>
      <c r="F157" s="8"/>
      <c r="G157" s="8"/>
      <c r="H157" s="8"/>
      <c r="I157" s="9"/>
      <c r="J157" s="7"/>
      <c r="K157" s="7"/>
      <c r="L157" s="7"/>
      <c r="M157" s="10" t="str">
        <f aca="false">IF(OR(E157="",F157="",G157=""),"",IF(D157="Short",-1,1)*(G157-F157)*E157-N(I157))</f>
        <v/>
      </c>
      <c r="N157" s="11" t="str">
        <f aca="false">IF(OR(M157="",H157="",H157=F157),"",M157/(ABS(F157-H157)*E157))</f>
        <v/>
      </c>
      <c r="O157" s="12" t="str">
        <f aca="false">IF(M157="","",IF(M157&gt;0,"Win",IF(M157&lt;0,"Loss","Flat")))</f>
        <v/>
      </c>
    </row>
    <row r="158" customFormat="false" ht="15" hidden="false" customHeight="false" outlineLevel="0" collapsed="false">
      <c r="A158" s="5"/>
      <c r="B158" s="6"/>
      <c r="C158" s="7"/>
      <c r="D158" s="7"/>
      <c r="E158" s="7"/>
      <c r="F158" s="8"/>
      <c r="G158" s="8"/>
      <c r="H158" s="8"/>
      <c r="I158" s="9"/>
      <c r="J158" s="7"/>
      <c r="K158" s="7"/>
      <c r="L158" s="7"/>
      <c r="M158" s="10" t="str">
        <f aca="false">IF(OR(E158="",F158="",G158=""),"",IF(D158="Short",-1,1)*(G158-F158)*E158-N(I158))</f>
        <v/>
      </c>
      <c r="N158" s="11" t="str">
        <f aca="false">IF(OR(M158="",H158="",H158=F158),"",M158/(ABS(F158-H158)*E158))</f>
        <v/>
      </c>
      <c r="O158" s="12" t="str">
        <f aca="false">IF(M158="","",IF(M158&gt;0,"Win",IF(M158&lt;0,"Loss","Flat")))</f>
        <v/>
      </c>
    </row>
    <row r="159" customFormat="false" ht="15" hidden="false" customHeight="false" outlineLevel="0" collapsed="false">
      <c r="A159" s="5"/>
      <c r="B159" s="6"/>
      <c r="C159" s="7"/>
      <c r="D159" s="7"/>
      <c r="E159" s="7"/>
      <c r="F159" s="8"/>
      <c r="G159" s="8"/>
      <c r="H159" s="8"/>
      <c r="I159" s="9"/>
      <c r="J159" s="7"/>
      <c r="K159" s="7"/>
      <c r="L159" s="7"/>
      <c r="M159" s="10" t="str">
        <f aca="false">IF(OR(E159="",F159="",G159=""),"",IF(D159="Short",-1,1)*(G159-F159)*E159-N(I159))</f>
        <v/>
      </c>
      <c r="N159" s="11" t="str">
        <f aca="false">IF(OR(M159="",H159="",H159=F159),"",M159/(ABS(F159-H159)*E159))</f>
        <v/>
      </c>
      <c r="O159" s="12" t="str">
        <f aca="false">IF(M159="","",IF(M159&gt;0,"Win",IF(M159&lt;0,"Loss","Flat")))</f>
        <v/>
      </c>
    </row>
    <row r="160" customFormat="false" ht="15" hidden="false" customHeight="false" outlineLevel="0" collapsed="false">
      <c r="A160" s="5"/>
      <c r="B160" s="6"/>
      <c r="C160" s="7"/>
      <c r="D160" s="7"/>
      <c r="E160" s="7"/>
      <c r="F160" s="8"/>
      <c r="G160" s="8"/>
      <c r="H160" s="8"/>
      <c r="I160" s="9"/>
      <c r="J160" s="7"/>
      <c r="K160" s="7"/>
      <c r="L160" s="7"/>
      <c r="M160" s="10" t="str">
        <f aca="false">IF(OR(E160="",F160="",G160=""),"",IF(D160="Short",-1,1)*(G160-F160)*E160-N(I160))</f>
        <v/>
      </c>
      <c r="N160" s="11" t="str">
        <f aca="false">IF(OR(M160="",H160="",H160=F160),"",M160/(ABS(F160-H160)*E160))</f>
        <v/>
      </c>
      <c r="O160" s="12" t="str">
        <f aca="false">IF(M160="","",IF(M160&gt;0,"Win",IF(M160&lt;0,"Loss","Flat")))</f>
        <v/>
      </c>
    </row>
    <row r="161" customFormat="false" ht="15" hidden="false" customHeight="false" outlineLevel="0" collapsed="false">
      <c r="A161" s="5"/>
      <c r="B161" s="6"/>
      <c r="C161" s="7"/>
      <c r="D161" s="7"/>
      <c r="E161" s="7"/>
      <c r="F161" s="8"/>
      <c r="G161" s="8"/>
      <c r="H161" s="8"/>
      <c r="I161" s="9"/>
      <c r="J161" s="7"/>
      <c r="K161" s="7"/>
      <c r="L161" s="7"/>
      <c r="M161" s="10" t="str">
        <f aca="false">IF(OR(E161="",F161="",G161=""),"",IF(D161="Short",-1,1)*(G161-F161)*E161-N(I161))</f>
        <v/>
      </c>
      <c r="N161" s="11" t="str">
        <f aca="false">IF(OR(M161="",H161="",H161=F161),"",M161/(ABS(F161-H161)*E161))</f>
        <v/>
      </c>
      <c r="O161" s="12" t="str">
        <f aca="false">IF(M161="","",IF(M161&gt;0,"Win",IF(M161&lt;0,"Loss","Flat")))</f>
        <v/>
      </c>
    </row>
    <row r="162" customFormat="false" ht="15" hidden="false" customHeight="false" outlineLevel="0" collapsed="false">
      <c r="A162" s="5"/>
      <c r="B162" s="6"/>
      <c r="C162" s="7"/>
      <c r="D162" s="7"/>
      <c r="E162" s="7"/>
      <c r="F162" s="8"/>
      <c r="G162" s="8"/>
      <c r="H162" s="8"/>
      <c r="I162" s="9"/>
      <c r="J162" s="7"/>
      <c r="K162" s="7"/>
      <c r="L162" s="7"/>
      <c r="M162" s="10" t="str">
        <f aca="false">IF(OR(E162="",F162="",G162=""),"",IF(D162="Short",-1,1)*(G162-F162)*E162-N(I162))</f>
        <v/>
      </c>
      <c r="N162" s="11" t="str">
        <f aca="false">IF(OR(M162="",H162="",H162=F162),"",M162/(ABS(F162-H162)*E162))</f>
        <v/>
      </c>
      <c r="O162" s="12" t="str">
        <f aca="false">IF(M162="","",IF(M162&gt;0,"Win",IF(M162&lt;0,"Loss","Flat")))</f>
        <v/>
      </c>
    </row>
    <row r="163" customFormat="false" ht="15" hidden="false" customHeight="false" outlineLevel="0" collapsed="false">
      <c r="A163" s="5"/>
      <c r="B163" s="6"/>
      <c r="C163" s="7"/>
      <c r="D163" s="7"/>
      <c r="E163" s="7"/>
      <c r="F163" s="8"/>
      <c r="G163" s="8"/>
      <c r="H163" s="8"/>
      <c r="I163" s="9"/>
      <c r="J163" s="7"/>
      <c r="K163" s="7"/>
      <c r="L163" s="7"/>
      <c r="M163" s="10" t="str">
        <f aca="false">IF(OR(E163="",F163="",G163=""),"",IF(D163="Short",-1,1)*(G163-F163)*E163-N(I163))</f>
        <v/>
      </c>
      <c r="N163" s="11" t="str">
        <f aca="false">IF(OR(M163="",H163="",H163=F163),"",M163/(ABS(F163-H163)*E163))</f>
        <v/>
      </c>
      <c r="O163" s="12" t="str">
        <f aca="false">IF(M163="","",IF(M163&gt;0,"Win",IF(M163&lt;0,"Loss","Flat")))</f>
        <v/>
      </c>
    </row>
    <row r="164" customFormat="false" ht="15" hidden="false" customHeight="false" outlineLevel="0" collapsed="false">
      <c r="A164" s="5"/>
      <c r="B164" s="6"/>
      <c r="C164" s="7"/>
      <c r="D164" s="7"/>
      <c r="E164" s="7"/>
      <c r="F164" s="8"/>
      <c r="G164" s="8"/>
      <c r="H164" s="8"/>
      <c r="I164" s="9"/>
      <c r="J164" s="7"/>
      <c r="K164" s="7"/>
      <c r="L164" s="7"/>
      <c r="M164" s="10" t="str">
        <f aca="false">IF(OR(E164="",F164="",G164=""),"",IF(D164="Short",-1,1)*(G164-F164)*E164-N(I164))</f>
        <v/>
      </c>
      <c r="N164" s="11" t="str">
        <f aca="false">IF(OR(M164="",H164="",H164=F164),"",M164/(ABS(F164-H164)*E164))</f>
        <v/>
      </c>
      <c r="O164" s="12" t="str">
        <f aca="false">IF(M164="","",IF(M164&gt;0,"Win",IF(M164&lt;0,"Loss","Flat")))</f>
        <v/>
      </c>
    </row>
    <row r="165" customFormat="false" ht="15" hidden="false" customHeight="false" outlineLevel="0" collapsed="false">
      <c r="A165" s="5"/>
      <c r="B165" s="6"/>
      <c r="C165" s="7"/>
      <c r="D165" s="7"/>
      <c r="E165" s="7"/>
      <c r="F165" s="8"/>
      <c r="G165" s="8"/>
      <c r="H165" s="8"/>
      <c r="I165" s="9"/>
      <c r="J165" s="7"/>
      <c r="K165" s="7"/>
      <c r="L165" s="7"/>
      <c r="M165" s="10" t="str">
        <f aca="false">IF(OR(E165="",F165="",G165=""),"",IF(D165="Short",-1,1)*(G165-F165)*E165-N(I165))</f>
        <v/>
      </c>
      <c r="N165" s="11" t="str">
        <f aca="false">IF(OR(M165="",H165="",H165=F165),"",M165/(ABS(F165-H165)*E165))</f>
        <v/>
      </c>
      <c r="O165" s="12" t="str">
        <f aca="false">IF(M165="","",IF(M165&gt;0,"Win",IF(M165&lt;0,"Loss","Flat")))</f>
        <v/>
      </c>
    </row>
    <row r="166" customFormat="false" ht="15" hidden="false" customHeight="false" outlineLevel="0" collapsed="false">
      <c r="A166" s="5"/>
      <c r="B166" s="6"/>
      <c r="C166" s="7"/>
      <c r="D166" s="7"/>
      <c r="E166" s="7"/>
      <c r="F166" s="8"/>
      <c r="G166" s="8"/>
      <c r="H166" s="8"/>
      <c r="I166" s="9"/>
      <c r="J166" s="7"/>
      <c r="K166" s="7"/>
      <c r="L166" s="7"/>
      <c r="M166" s="10" t="str">
        <f aca="false">IF(OR(E166="",F166="",G166=""),"",IF(D166="Short",-1,1)*(G166-F166)*E166-N(I166))</f>
        <v/>
      </c>
      <c r="N166" s="11" t="str">
        <f aca="false">IF(OR(M166="",H166="",H166=F166),"",M166/(ABS(F166-H166)*E166))</f>
        <v/>
      </c>
      <c r="O166" s="12" t="str">
        <f aca="false">IF(M166="","",IF(M166&gt;0,"Win",IF(M166&lt;0,"Loss","Flat")))</f>
        <v/>
      </c>
    </row>
    <row r="167" customFormat="false" ht="15" hidden="false" customHeight="false" outlineLevel="0" collapsed="false">
      <c r="A167" s="5"/>
      <c r="B167" s="6"/>
      <c r="C167" s="7"/>
      <c r="D167" s="7"/>
      <c r="E167" s="7"/>
      <c r="F167" s="8"/>
      <c r="G167" s="8"/>
      <c r="H167" s="8"/>
      <c r="I167" s="9"/>
      <c r="J167" s="7"/>
      <c r="K167" s="7"/>
      <c r="L167" s="7"/>
      <c r="M167" s="10" t="str">
        <f aca="false">IF(OR(E167="",F167="",G167=""),"",IF(D167="Short",-1,1)*(G167-F167)*E167-N(I167))</f>
        <v/>
      </c>
      <c r="N167" s="11" t="str">
        <f aca="false">IF(OR(M167="",H167="",H167=F167),"",M167/(ABS(F167-H167)*E167))</f>
        <v/>
      </c>
      <c r="O167" s="12" t="str">
        <f aca="false">IF(M167="","",IF(M167&gt;0,"Win",IF(M167&lt;0,"Loss","Flat")))</f>
        <v/>
      </c>
    </row>
    <row r="168" customFormat="false" ht="15" hidden="false" customHeight="false" outlineLevel="0" collapsed="false">
      <c r="A168" s="5"/>
      <c r="B168" s="6"/>
      <c r="C168" s="7"/>
      <c r="D168" s="7"/>
      <c r="E168" s="7"/>
      <c r="F168" s="8"/>
      <c r="G168" s="8"/>
      <c r="H168" s="8"/>
      <c r="I168" s="9"/>
      <c r="J168" s="7"/>
      <c r="K168" s="7"/>
      <c r="L168" s="7"/>
      <c r="M168" s="10" t="str">
        <f aca="false">IF(OR(E168="",F168="",G168=""),"",IF(D168="Short",-1,1)*(G168-F168)*E168-N(I168))</f>
        <v/>
      </c>
      <c r="N168" s="11" t="str">
        <f aca="false">IF(OR(M168="",H168="",H168=F168),"",M168/(ABS(F168-H168)*E168))</f>
        <v/>
      </c>
      <c r="O168" s="12" t="str">
        <f aca="false">IF(M168="","",IF(M168&gt;0,"Win",IF(M168&lt;0,"Loss","Flat")))</f>
        <v/>
      </c>
    </row>
    <row r="169" customFormat="false" ht="15" hidden="false" customHeight="false" outlineLevel="0" collapsed="false">
      <c r="A169" s="5"/>
      <c r="B169" s="6"/>
      <c r="C169" s="7"/>
      <c r="D169" s="7"/>
      <c r="E169" s="7"/>
      <c r="F169" s="8"/>
      <c r="G169" s="8"/>
      <c r="H169" s="8"/>
      <c r="I169" s="9"/>
      <c r="J169" s="7"/>
      <c r="K169" s="7"/>
      <c r="L169" s="7"/>
      <c r="M169" s="10" t="str">
        <f aca="false">IF(OR(E169="",F169="",G169=""),"",IF(D169="Short",-1,1)*(G169-F169)*E169-N(I169))</f>
        <v/>
      </c>
      <c r="N169" s="11" t="str">
        <f aca="false">IF(OR(M169="",H169="",H169=F169),"",M169/(ABS(F169-H169)*E169))</f>
        <v/>
      </c>
      <c r="O169" s="12" t="str">
        <f aca="false">IF(M169="","",IF(M169&gt;0,"Win",IF(M169&lt;0,"Loss","Flat")))</f>
        <v/>
      </c>
    </row>
    <row r="170" customFormat="false" ht="15" hidden="false" customHeight="false" outlineLevel="0" collapsed="false">
      <c r="A170" s="5"/>
      <c r="B170" s="6"/>
      <c r="C170" s="7"/>
      <c r="D170" s="7"/>
      <c r="E170" s="7"/>
      <c r="F170" s="8"/>
      <c r="G170" s="8"/>
      <c r="H170" s="8"/>
      <c r="I170" s="9"/>
      <c r="J170" s="7"/>
      <c r="K170" s="7"/>
      <c r="L170" s="7"/>
      <c r="M170" s="10" t="str">
        <f aca="false">IF(OR(E170="",F170="",G170=""),"",IF(D170="Short",-1,1)*(G170-F170)*E170-N(I170))</f>
        <v/>
      </c>
      <c r="N170" s="11" t="str">
        <f aca="false">IF(OR(M170="",H170="",H170=F170),"",M170/(ABS(F170-H170)*E170))</f>
        <v/>
      </c>
      <c r="O170" s="12" t="str">
        <f aca="false">IF(M170="","",IF(M170&gt;0,"Win",IF(M170&lt;0,"Loss","Flat")))</f>
        <v/>
      </c>
    </row>
    <row r="171" customFormat="false" ht="15" hidden="false" customHeight="false" outlineLevel="0" collapsed="false">
      <c r="A171" s="5"/>
      <c r="B171" s="6"/>
      <c r="C171" s="7"/>
      <c r="D171" s="7"/>
      <c r="E171" s="7"/>
      <c r="F171" s="8"/>
      <c r="G171" s="8"/>
      <c r="H171" s="8"/>
      <c r="I171" s="9"/>
      <c r="J171" s="7"/>
      <c r="K171" s="7"/>
      <c r="L171" s="7"/>
      <c r="M171" s="10" t="str">
        <f aca="false">IF(OR(E171="",F171="",G171=""),"",IF(D171="Short",-1,1)*(G171-F171)*E171-N(I171))</f>
        <v/>
      </c>
      <c r="N171" s="11" t="str">
        <f aca="false">IF(OR(M171="",H171="",H171=F171),"",M171/(ABS(F171-H171)*E171))</f>
        <v/>
      </c>
      <c r="O171" s="12" t="str">
        <f aca="false">IF(M171="","",IF(M171&gt;0,"Win",IF(M171&lt;0,"Loss","Flat")))</f>
        <v/>
      </c>
    </row>
    <row r="172" customFormat="false" ht="15" hidden="false" customHeight="false" outlineLevel="0" collapsed="false">
      <c r="A172" s="5"/>
      <c r="B172" s="6"/>
      <c r="C172" s="7"/>
      <c r="D172" s="7"/>
      <c r="E172" s="7"/>
      <c r="F172" s="8"/>
      <c r="G172" s="8"/>
      <c r="H172" s="8"/>
      <c r="I172" s="9"/>
      <c r="J172" s="7"/>
      <c r="K172" s="7"/>
      <c r="L172" s="7"/>
      <c r="M172" s="10" t="str">
        <f aca="false">IF(OR(E172="",F172="",G172=""),"",IF(D172="Short",-1,1)*(G172-F172)*E172-N(I172))</f>
        <v/>
      </c>
      <c r="N172" s="11" t="str">
        <f aca="false">IF(OR(M172="",H172="",H172=F172),"",M172/(ABS(F172-H172)*E172))</f>
        <v/>
      </c>
      <c r="O172" s="12" t="str">
        <f aca="false">IF(M172="","",IF(M172&gt;0,"Win",IF(M172&lt;0,"Loss","Flat")))</f>
        <v/>
      </c>
    </row>
    <row r="173" customFormat="false" ht="15" hidden="false" customHeight="false" outlineLevel="0" collapsed="false">
      <c r="A173" s="5"/>
      <c r="B173" s="6"/>
      <c r="C173" s="7"/>
      <c r="D173" s="7"/>
      <c r="E173" s="7"/>
      <c r="F173" s="8"/>
      <c r="G173" s="8"/>
      <c r="H173" s="8"/>
      <c r="I173" s="9"/>
      <c r="J173" s="7"/>
      <c r="K173" s="7"/>
      <c r="L173" s="7"/>
      <c r="M173" s="10" t="str">
        <f aca="false">IF(OR(E173="",F173="",G173=""),"",IF(D173="Short",-1,1)*(G173-F173)*E173-N(I173))</f>
        <v/>
      </c>
      <c r="N173" s="11" t="str">
        <f aca="false">IF(OR(M173="",H173="",H173=F173),"",M173/(ABS(F173-H173)*E173))</f>
        <v/>
      </c>
      <c r="O173" s="12" t="str">
        <f aca="false">IF(M173="","",IF(M173&gt;0,"Win",IF(M173&lt;0,"Loss","Flat")))</f>
        <v/>
      </c>
    </row>
    <row r="174" customFormat="false" ht="15" hidden="false" customHeight="false" outlineLevel="0" collapsed="false">
      <c r="A174" s="5"/>
      <c r="B174" s="6"/>
      <c r="C174" s="7"/>
      <c r="D174" s="7"/>
      <c r="E174" s="7"/>
      <c r="F174" s="8"/>
      <c r="G174" s="8"/>
      <c r="H174" s="8"/>
      <c r="I174" s="9"/>
      <c r="J174" s="7"/>
      <c r="K174" s="7"/>
      <c r="L174" s="7"/>
      <c r="M174" s="10" t="str">
        <f aca="false">IF(OR(E174="",F174="",G174=""),"",IF(D174="Short",-1,1)*(G174-F174)*E174-N(I174))</f>
        <v/>
      </c>
      <c r="N174" s="11" t="str">
        <f aca="false">IF(OR(M174="",H174="",H174=F174),"",M174/(ABS(F174-H174)*E174))</f>
        <v/>
      </c>
      <c r="O174" s="12" t="str">
        <f aca="false">IF(M174="","",IF(M174&gt;0,"Win",IF(M174&lt;0,"Loss","Flat")))</f>
        <v/>
      </c>
    </row>
    <row r="175" customFormat="false" ht="15" hidden="false" customHeight="false" outlineLevel="0" collapsed="false">
      <c r="A175" s="5"/>
      <c r="B175" s="6"/>
      <c r="C175" s="7"/>
      <c r="D175" s="7"/>
      <c r="E175" s="7"/>
      <c r="F175" s="8"/>
      <c r="G175" s="8"/>
      <c r="H175" s="8"/>
      <c r="I175" s="9"/>
      <c r="J175" s="7"/>
      <c r="K175" s="7"/>
      <c r="L175" s="7"/>
      <c r="M175" s="10" t="str">
        <f aca="false">IF(OR(E175="",F175="",G175=""),"",IF(D175="Short",-1,1)*(G175-F175)*E175-N(I175))</f>
        <v/>
      </c>
      <c r="N175" s="11" t="str">
        <f aca="false">IF(OR(M175="",H175="",H175=F175),"",M175/(ABS(F175-H175)*E175))</f>
        <v/>
      </c>
      <c r="O175" s="12" t="str">
        <f aca="false">IF(M175="","",IF(M175&gt;0,"Win",IF(M175&lt;0,"Loss","Flat")))</f>
        <v/>
      </c>
    </row>
    <row r="176" customFormat="false" ht="15" hidden="false" customHeight="false" outlineLevel="0" collapsed="false">
      <c r="A176" s="5"/>
      <c r="B176" s="6"/>
      <c r="C176" s="7"/>
      <c r="D176" s="7"/>
      <c r="E176" s="7"/>
      <c r="F176" s="8"/>
      <c r="G176" s="8"/>
      <c r="H176" s="8"/>
      <c r="I176" s="9"/>
      <c r="J176" s="7"/>
      <c r="K176" s="7"/>
      <c r="L176" s="7"/>
      <c r="M176" s="10" t="str">
        <f aca="false">IF(OR(E176="",F176="",G176=""),"",IF(D176="Short",-1,1)*(G176-F176)*E176-N(I176))</f>
        <v/>
      </c>
      <c r="N176" s="11" t="str">
        <f aca="false">IF(OR(M176="",H176="",H176=F176),"",M176/(ABS(F176-H176)*E176))</f>
        <v/>
      </c>
      <c r="O176" s="12" t="str">
        <f aca="false">IF(M176="","",IF(M176&gt;0,"Win",IF(M176&lt;0,"Loss","Flat")))</f>
        <v/>
      </c>
    </row>
    <row r="177" customFormat="false" ht="15" hidden="false" customHeight="false" outlineLevel="0" collapsed="false">
      <c r="A177" s="5"/>
      <c r="B177" s="6"/>
      <c r="C177" s="7"/>
      <c r="D177" s="7"/>
      <c r="E177" s="7"/>
      <c r="F177" s="8"/>
      <c r="G177" s="8"/>
      <c r="H177" s="8"/>
      <c r="I177" s="9"/>
      <c r="J177" s="7"/>
      <c r="K177" s="7"/>
      <c r="L177" s="7"/>
      <c r="M177" s="10" t="str">
        <f aca="false">IF(OR(E177="",F177="",G177=""),"",IF(D177="Short",-1,1)*(G177-F177)*E177-N(I177))</f>
        <v/>
      </c>
      <c r="N177" s="11" t="str">
        <f aca="false">IF(OR(M177="",H177="",H177=F177),"",M177/(ABS(F177-H177)*E177))</f>
        <v/>
      </c>
      <c r="O177" s="12" t="str">
        <f aca="false">IF(M177="","",IF(M177&gt;0,"Win",IF(M177&lt;0,"Loss","Flat")))</f>
        <v/>
      </c>
    </row>
    <row r="178" customFormat="false" ht="15" hidden="false" customHeight="false" outlineLevel="0" collapsed="false">
      <c r="A178" s="5"/>
      <c r="B178" s="6"/>
      <c r="C178" s="7"/>
      <c r="D178" s="7"/>
      <c r="E178" s="7"/>
      <c r="F178" s="8"/>
      <c r="G178" s="8"/>
      <c r="H178" s="8"/>
      <c r="I178" s="9"/>
      <c r="J178" s="7"/>
      <c r="K178" s="7"/>
      <c r="L178" s="7"/>
      <c r="M178" s="10" t="str">
        <f aca="false">IF(OR(E178="",F178="",G178=""),"",IF(D178="Short",-1,1)*(G178-F178)*E178-N(I178))</f>
        <v/>
      </c>
      <c r="N178" s="11" t="str">
        <f aca="false">IF(OR(M178="",H178="",H178=F178),"",M178/(ABS(F178-H178)*E178))</f>
        <v/>
      </c>
      <c r="O178" s="12" t="str">
        <f aca="false">IF(M178="","",IF(M178&gt;0,"Win",IF(M178&lt;0,"Loss","Flat")))</f>
        <v/>
      </c>
    </row>
    <row r="179" customFormat="false" ht="15" hidden="false" customHeight="false" outlineLevel="0" collapsed="false">
      <c r="A179" s="5"/>
      <c r="B179" s="6"/>
      <c r="C179" s="7"/>
      <c r="D179" s="7"/>
      <c r="E179" s="7"/>
      <c r="F179" s="8"/>
      <c r="G179" s="8"/>
      <c r="H179" s="8"/>
      <c r="I179" s="9"/>
      <c r="J179" s="7"/>
      <c r="K179" s="7"/>
      <c r="L179" s="7"/>
      <c r="M179" s="10" t="str">
        <f aca="false">IF(OR(E179="",F179="",G179=""),"",IF(D179="Short",-1,1)*(G179-F179)*E179-N(I179))</f>
        <v/>
      </c>
      <c r="N179" s="11" t="str">
        <f aca="false">IF(OR(M179="",H179="",H179=F179),"",M179/(ABS(F179-H179)*E179))</f>
        <v/>
      </c>
      <c r="O179" s="12" t="str">
        <f aca="false">IF(M179="","",IF(M179&gt;0,"Win",IF(M179&lt;0,"Loss","Flat")))</f>
        <v/>
      </c>
    </row>
    <row r="180" customFormat="false" ht="15" hidden="false" customHeight="false" outlineLevel="0" collapsed="false">
      <c r="A180" s="5"/>
      <c r="B180" s="6"/>
      <c r="C180" s="7"/>
      <c r="D180" s="7"/>
      <c r="E180" s="7"/>
      <c r="F180" s="8"/>
      <c r="G180" s="8"/>
      <c r="H180" s="8"/>
      <c r="I180" s="9"/>
      <c r="J180" s="7"/>
      <c r="K180" s="7"/>
      <c r="L180" s="7"/>
      <c r="M180" s="10" t="str">
        <f aca="false">IF(OR(E180="",F180="",G180=""),"",IF(D180="Short",-1,1)*(G180-F180)*E180-N(I180))</f>
        <v/>
      </c>
      <c r="N180" s="11" t="str">
        <f aca="false">IF(OR(M180="",H180="",H180=F180),"",M180/(ABS(F180-H180)*E180))</f>
        <v/>
      </c>
      <c r="O180" s="12" t="str">
        <f aca="false">IF(M180="","",IF(M180&gt;0,"Win",IF(M180&lt;0,"Loss","Flat")))</f>
        <v/>
      </c>
    </row>
    <row r="181" customFormat="false" ht="15" hidden="false" customHeight="false" outlineLevel="0" collapsed="false">
      <c r="A181" s="5"/>
      <c r="B181" s="6"/>
      <c r="C181" s="7"/>
      <c r="D181" s="7"/>
      <c r="E181" s="7"/>
      <c r="F181" s="8"/>
      <c r="G181" s="8"/>
      <c r="H181" s="8"/>
      <c r="I181" s="9"/>
      <c r="J181" s="7"/>
      <c r="K181" s="7"/>
      <c r="L181" s="7"/>
      <c r="M181" s="10" t="str">
        <f aca="false">IF(OR(E181="",F181="",G181=""),"",IF(D181="Short",-1,1)*(G181-F181)*E181-N(I181))</f>
        <v/>
      </c>
      <c r="N181" s="11" t="str">
        <f aca="false">IF(OR(M181="",H181="",H181=F181),"",M181/(ABS(F181-H181)*E181))</f>
        <v/>
      </c>
      <c r="O181" s="12" t="str">
        <f aca="false">IF(M181="","",IF(M181&gt;0,"Win",IF(M181&lt;0,"Loss","Flat")))</f>
        <v/>
      </c>
    </row>
    <row r="182" customFormat="false" ht="15" hidden="false" customHeight="false" outlineLevel="0" collapsed="false">
      <c r="A182" s="5"/>
      <c r="B182" s="6"/>
      <c r="C182" s="7"/>
      <c r="D182" s="7"/>
      <c r="E182" s="7"/>
      <c r="F182" s="8"/>
      <c r="G182" s="8"/>
      <c r="H182" s="8"/>
      <c r="I182" s="9"/>
      <c r="J182" s="7"/>
      <c r="K182" s="7"/>
      <c r="L182" s="7"/>
      <c r="M182" s="10" t="str">
        <f aca="false">IF(OR(E182="",F182="",G182=""),"",IF(D182="Short",-1,1)*(G182-F182)*E182-N(I182))</f>
        <v/>
      </c>
      <c r="N182" s="11" t="str">
        <f aca="false">IF(OR(M182="",H182="",H182=F182),"",M182/(ABS(F182-H182)*E182))</f>
        <v/>
      </c>
      <c r="O182" s="12" t="str">
        <f aca="false">IF(M182="","",IF(M182&gt;0,"Win",IF(M182&lt;0,"Loss","Flat")))</f>
        <v/>
      </c>
    </row>
    <row r="183" customFormat="false" ht="15" hidden="false" customHeight="false" outlineLevel="0" collapsed="false">
      <c r="A183" s="5"/>
      <c r="B183" s="6"/>
      <c r="C183" s="7"/>
      <c r="D183" s="7"/>
      <c r="E183" s="7"/>
      <c r="F183" s="8"/>
      <c r="G183" s="8"/>
      <c r="H183" s="8"/>
      <c r="I183" s="9"/>
      <c r="J183" s="7"/>
      <c r="K183" s="7"/>
      <c r="L183" s="7"/>
      <c r="M183" s="10" t="str">
        <f aca="false">IF(OR(E183="",F183="",G183=""),"",IF(D183="Short",-1,1)*(G183-F183)*E183-N(I183))</f>
        <v/>
      </c>
      <c r="N183" s="11" t="str">
        <f aca="false">IF(OR(M183="",H183="",H183=F183),"",M183/(ABS(F183-H183)*E183))</f>
        <v/>
      </c>
      <c r="O183" s="12" t="str">
        <f aca="false">IF(M183="","",IF(M183&gt;0,"Win",IF(M183&lt;0,"Loss","Flat")))</f>
        <v/>
      </c>
    </row>
    <row r="184" customFormat="false" ht="15" hidden="false" customHeight="false" outlineLevel="0" collapsed="false">
      <c r="A184" s="5"/>
      <c r="B184" s="6"/>
      <c r="C184" s="7"/>
      <c r="D184" s="7"/>
      <c r="E184" s="7"/>
      <c r="F184" s="8"/>
      <c r="G184" s="8"/>
      <c r="H184" s="8"/>
      <c r="I184" s="9"/>
      <c r="J184" s="7"/>
      <c r="K184" s="7"/>
      <c r="L184" s="7"/>
      <c r="M184" s="10" t="str">
        <f aca="false">IF(OR(E184="",F184="",G184=""),"",IF(D184="Short",-1,1)*(G184-F184)*E184-N(I184))</f>
        <v/>
      </c>
      <c r="N184" s="11" t="str">
        <f aca="false">IF(OR(M184="",H184="",H184=F184),"",M184/(ABS(F184-H184)*E184))</f>
        <v/>
      </c>
      <c r="O184" s="12" t="str">
        <f aca="false">IF(M184="","",IF(M184&gt;0,"Win",IF(M184&lt;0,"Loss","Flat")))</f>
        <v/>
      </c>
    </row>
    <row r="185" customFormat="false" ht="15" hidden="false" customHeight="false" outlineLevel="0" collapsed="false">
      <c r="A185" s="5"/>
      <c r="B185" s="6"/>
      <c r="C185" s="7"/>
      <c r="D185" s="7"/>
      <c r="E185" s="7"/>
      <c r="F185" s="8"/>
      <c r="G185" s="8"/>
      <c r="H185" s="8"/>
      <c r="I185" s="9"/>
      <c r="J185" s="7"/>
      <c r="K185" s="7"/>
      <c r="L185" s="7"/>
      <c r="M185" s="10" t="str">
        <f aca="false">IF(OR(E185="",F185="",G185=""),"",IF(D185="Short",-1,1)*(G185-F185)*E185-N(I185))</f>
        <v/>
      </c>
      <c r="N185" s="11" t="str">
        <f aca="false">IF(OR(M185="",H185="",H185=F185),"",M185/(ABS(F185-H185)*E185))</f>
        <v/>
      </c>
      <c r="O185" s="12" t="str">
        <f aca="false">IF(M185="","",IF(M185&gt;0,"Win",IF(M185&lt;0,"Loss","Flat")))</f>
        <v/>
      </c>
    </row>
    <row r="186" customFormat="false" ht="15" hidden="false" customHeight="false" outlineLevel="0" collapsed="false">
      <c r="A186" s="5"/>
      <c r="B186" s="6"/>
      <c r="C186" s="7"/>
      <c r="D186" s="7"/>
      <c r="E186" s="7"/>
      <c r="F186" s="8"/>
      <c r="G186" s="8"/>
      <c r="H186" s="8"/>
      <c r="I186" s="9"/>
      <c r="J186" s="7"/>
      <c r="K186" s="7"/>
      <c r="L186" s="7"/>
      <c r="M186" s="10" t="str">
        <f aca="false">IF(OR(E186="",F186="",G186=""),"",IF(D186="Short",-1,1)*(G186-F186)*E186-N(I186))</f>
        <v/>
      </c>
      <c r="N186" s="11" t="str">
        <f aca="false">IF(OR(M186="",H186="",H186=F186),"",M186/(ABS(F186-H186)*E186))</f>
        <v/>
      </c>
      <c r="O186" s="12" t="str">
        <f aca="false">IF(M186="","",IF(M186&gt;0,"Win",IF(M186&lt;0,"Loss","Flat")))</f>
        <v/>
      </c>
    </row>
    <row r="187" customFormat="false" ht="15" hidden="false" customHeight="false" outlineLevel="0" collapsed="false">
      <c r="A187" s="5"/>
      <c r="B187" s="6"/>
      <c r="C187" s="7"/>
      <c r="D187" s="7"/>
      <c r="E187" s="7"/>
      <c r="F187" s="8"/>
      <c r="G187" s="8"/>
      <c r="H187" s="8"/>
      <c r="I187" s="9"/>
      <c r="J187" s="7"/>
      <c r="K187" s="7"/>
      <c r="L187" s="7"/>
      <c r="M187" s="10" t="str">
        <f aca="false">IF(OR(E187="",F187="",G187=""),"",IF(D187="Short",-1,1)*(G187-F187)*E187-N(I187))</f>
        <v/>
      </c>
      <c r="N187" s="11" t="str">
        <f aca="false">IF(OR(M187="",H187="",H187=F187),"",M187/(ABS(F187-H187)*E187))</f>
        <v/>
      </c>
      <c r="O187" s="12" t="str">
        <f aca="false">IF(M187="","",IF(M187&gt;0,"Win",IF(M187&lt;0,"Loss","Flat")))</f>
        <v/>
      </c>
    </row>
    <row r="188" customFormat="false" ht="15" hidden="false" customHeight="false" outlineLevel="0" collapsed="false">
      <c r="A188" s="5"/>
      <c r="B188" s="6"/>
      <c r="C188" s="7"/>
      <c r="D188" s="7"/>
      <c r="E188" s="7"/>
      <c r="F188" s="8"/>
      <c r="G188" s="8"/>
      <c r="H188" s="8"/>
      <c r="I188" s="9"/>
      <c r="J188" s="7"/>
      <c r="K188" s="7"/>
      <c r="L188" s="7"/>
      <c r="M188" s="10" t="str">
        <f aca="false">IF(OR(E188="",F188="",G188=""),"",IF(D188="Short",-1,1)*(G188-F188)*E188-N(I188))</f>
        <v/>
      </c>
      <c r="N188" s="11" t="str">
        <f aca="false">IF(OR(M188="",H188="",H188=F188),"",M188/(ABS(F188-H188)*E188))</f>
        <v/>
      </c>
      <c r="O188" s="12" t="str">
        <f aca="false">IF(M188="","",IF(M188&gt;0,"Win",IF(M188&lt;0,"Loss","Flat")))</f>
        <v/>
      </c>
    </row>
    <row r="189" customFormat="false" ht="15" hidden="false" customHeight="false" outlineLevel="0" collapsed="false">
      <c r="A189" s="5"/>
      <c r="B189" s="6"/>
      <c r="C189" s="7"/>
      <c r="D189" s="7"/>
      <c r="E189" s="7"/>
      <c r="F189" s="8"/>
      <c r="G189" s="8"/>
      <c r="H189" s="8"/>
      <c r="I189" s="9"/>
      <c r="J189" s="7"/>
      <c r="K189" s="7"/>
      <c r="L189" s="7"/>
      <c r="M189" s="10" t="str">
        <f aca="false">IF(OR(E189="",F189="",G189=""),"",IF(D189="Short",-1,1)*(G189-F189)*E189-N(I189))</f>
        <v/>
      </c>
      <c r="N189" s="11" t="str">
        <f aca="false">IF(OR(M189="",H189="",H189=F189),"",M189/(ABS(F189-H189)*E189))</f>
        <v/>
      </c>
      <c r="O189" s="12" t="str">
        <f aca="false">IF(M189="","",IF(M189&gt;0,"Win",IF(M189&lt;0,"Loss","Flat")))</f>
        <v/>
      </c>
    </row>
    <row r="190" customFormat="false" ht="15" hidden="false" customHeight="false" outlineLevel="0" collapsed="false">
      <c r="A190" s="5"/>
      <c r="B190" s="6"/>
      <c r="C190" s="7"/>
      <c r="D190" s="7"/>
      <c r="E190" s="7"/>
      <c r="F190" s="8"/>
      <c r="G190" s="8"/>
      <c r="H190" s="8"/>
      <c r="I190" s="9"/>
      <c r="J190" s="7"/>
      <c r="K190" s="7"/>
      <c r="L190" s="7"/>
      <c r="M190" s="10" t="str">
        <f aca="false">IF(OR(E190="",F190="",G190=""),"",IF(D190="Short",-1,1)*(G190-F190)*E190-N(I190))</f>
        <v/>
      </c>
      <c r="N190" s="11" t="str">
        <f aca="false">IF(OR(M190="",H190="",H190=F190),"",M190/(ABS(F190-H190)*E190))</f>
        <v/>
      </c>
      <c r="O190" s="12" t="str">
        <f aca="false">IF(M190="","",IF(M190&gt;0,"Win",IF(M190&lt;0,"Loss","Flat")))</f>
        <v/>
      </c>
    </row>
    <row r="191" customFormat="false" ht="15" hidden="false" customHeight="false" outlineLevel="0" collapsed="false">
      <c r="A191" s="5"/>
      <c r="B191" s="6"/>
      <c r="C191" s="7"/>
      <c r="D191" s="7"/>
      <c r="E191" s="7"/>
      <c r="F191" s="8"/>
      <c r="G191" s="8"/>
      <c r="H191" s="8"/>
      <c r="I191" s="9"/>
      <c r="J191" s="7"/>
      <c r="K191" s="7"/>
      <c r="L191" s="7"/>
      <c r="M191" s="10" t="str">
        <f aca="false">IF(OR(E191="",F191="",G191=""),"",IF(D191="Short",-1,1)*(G191-F191)*E191-N(I191))</f>
        <v/>
      </c>
      <c r="N191" s="11" t="str">
        <f aca="false">IF(OR(M191="",H191="",H191=F191),"",M191/(ABS(F191-H191)*E191))</f>
        <v/>
      </c>
      <c r="O191" s="12" t="str">
        <f aca="false">IF(M191="","",IF(M191&gt;0,"Win",IF(M191&lt;0,"Loss","Flat")))</f>
        <v/>
      </c>
    </row>
    <row r="192" customFormat="false" ht="15" hidden="false" customHeight="false" outlineLevel="0" collapsed="false">
      <c r="A192" s="5"/>
      <c r="B192" s="6"/>
      <c r="C192" s="7"/>
      <c r="D192" s="7"/>
      <c r="E192" s="7"/>
      <c r="F192" s="8"/>
      <c r="G192" s="8"/>
      <c r="H192" s="8"/>
      <c r="I192" s="9"/>
      <c r="J192" s="7"/>
      <c r="K192" s="7"/>
      <c r="L192" s="7"/>
      <c r="M192" s="10" t="str">
        <f aca="false">IF(OR(E192="",F192="",G192=""),"",IF(D192="Short",-1,1)*(G192-F192)*E192-N(I192))</f>
        <v/>
      </c>
      <c r="N192" s="11" t="str">
        <f aca="false">IF(OR(M192="",H192="",H192=F192),"",M192/(ABS(F192-H192)*E192))</f>
        <v/>
      </c>
      <c r="O192" s="12" t="str">
        <f aca="false">IF(M192="","",IF(M192&gt;0,"Win",IF(M192&lt;0,"Loss","Flat")))</f>
        <v/>
      </c>
    </row>
    <row r="193" customFormat="false" ht="15" hidden="false" customHeight="false" outlineLevel="0" collapsed="false">
      <c r="A193" s="5"/>
      <c r="B193" s="6"/>
      <c r="C193" s="7"/>
      <c r="D193" s="7"/>
      <c r="E193" s="7"/>
      <c r="F193" s="8"/>
      <c r="G193" s="8"/>
      <c r="H193" s="8"/>
      <c r="I193" s="9"/>
      <c r="J193" s="7"/>
      <c r="K193" s="7"/>
      <c r="L193" s="7"/>
      <c r="M193" s="10" t="str">
        <f aca="false">IF(OR(E193="",F193="",G193=""),"",IF(D193="Short",-1,1)*(G193-F193)*E193-N(I193))</f>
        <v/>
      </c>
      <c r="N193" s="11" t="str">
        <f aca="false">IF(OR(M193="",H193="",H193=F193),"",M193/(ABS(F193-H193)*E193))</f>
        <v/>
      </c>
      <c r="O193" s="12" t="str">
        <f aca="false">IF(M193="","",IF(M193&gt;0,"Win",IF(M193&lt;0,"Loss","Flat")))</f>
        <v/>
      </c>
    </row>
    <row r="194" customFormat="false" ht="15" hidden="false" customHeight="false" outlineLevel="0" collapsed="false">
      <c r="A194" s="5"/>
      <c r="B194" s="6"/>
      <c r="C194" s="7"/>
      <c r="D194" s="7"/>
      <c r="E194" s="7"/>
      <c r="F194" s="8"/>
      <c r="G194" s="8"/>
      <c r="H194" s="8"/>
      <c r="I194" s="9"/>
      <c r="J194" s="7"/>
      <c r="K194" s="7"/>
      <c r="L194" s="7"/>
      <c r="M194" s="10" t="str">
        <f aca="false">IF(OR(E194="",F194="",G194=""),"",IF(D194="Short",-1,1)*(G194-F194)*E194-N(I194))</f>
        <v/>
      </c>
      <c r="N194" s="11" t="str">
        <f aca="false">IF(OR(M194="",H194="",H194=F194),"",M194/(ABS(F194-H194)*E194))</f>
        <v/>
      </c>
      <c r="O194" s="12" t="str">
        <f aca="false">IF(M194="","",IF(M194&gt;0,"Win",IF(M194&lt;0,"Loss","Flat")))</f>
        <v/>
      </c>
    </row>
    <row r="195" customFormat="false" ht="15" hidden="false" customHeight="false" outlineLevel="0" collapsed="false">
      <c r="A195" s="5"/>
      <c r="B195" s="6"/>
      <c r="C195" s="7"/>
      <c r="D195" s="7"/>
      <c r="E195" s="7"/>
      <c r="F195" s="8"/>
      <c r="G195" s="8"/>
      <c r="H195" s="8"/>
      <c r="I195" s="9"/>
      <c r="J195" s="7"/>
      <c r="K195" s="7"/>
      <c r="L195" s="7"/>
      <c r="M195" s="10" t="str">
        <f aca="false">IF(OR(E195="",F195="",G195=""),"",IF(D195="Short",-1,1)*(G195-F195)*E195-N(I195))</f>
        <v/>
      </c>
      <c r="N195" s="11" t="str">
        <f aca="false">IF(OR(M195="",H195="",H195=F195),"",M195/(ABS(F195-H195)*E195))</f>
        <v/>
      </c>
      <c r="O195" s="12" t="str">
        <f aca="false">IF(M195="","",IF(M195&gt;0,"Win",IF(M195&lt;0,"Loss","Flat")))</f>
        <v/>
      </c>
    </row>
    <row r="196" customFormat="false" ht="15" hidden="false" customHeight="false" outlineLevel="0" collapsed="false">
      <c r="A196" s="5"/>
      <c r="B196" s="6"/>
      <c r="C196" s="7"/>
      <c r="D196" s="7"/>
      <c r="E196" s="7"/>
      <c r="F196" s="8"/>
      <c r="G196" s="8"/>
      <c r="H196" s="8"/>
      <c r="I196" s="9"/>
      <c r="J196" s="7"/>
      <c r="K196" s="7"/>
      <c r="L196" s="7"/>
      <c r="M196" s="10" t="str">
        <f aca="false">IF(OR(E196="",F196="",G196=""),"",IF(D196="Short",-1,1)*(G196-F196)*E196-N(I196))</f>
        <v/>
      </c>
      <c r="N196" s="11" t="str">
        <f aca="false">IF(OR(M196="",H196="",H196=F196),"",M196/(ABS(F196-H196)*E196))</f>
        <v/>
      </c>
      <c r="O196" s="12" t="str">
        <f aca="false">IF(M196="","",IF(M196&gt;0,"Win",IF(M196&lt;0,"Loss","Flat")))</f>
        <v/>
      </c>
    </row>
    <row r="197" customFormat="false" ht="15" hidden="false" customHeight="false" outlineLevel="0" collapsed="false">
      <c r="A197" s="5"/>
      <c r="B197" s="6"/>
      <c r="C197" s="7"/>
      <c r="D197" s="7"/>
      <c r="E197" s="7"/>
      <c r="F197" s="8"/>
      <c r="G197" s="8"/>
      <c r="H197" s="8"/>
      <c r="I197" s="9"/>
      <c r="J197" s="7"/>
      <c r="K197" s="7"/>
      <c r="L197" s="7"/>
      <c r="M197" s="10" t="str">
        <f aca="false">IF(OR(E197="",F197="",G197=""),"",IF(D197="Short",-1,1)*(G197-F197)*E197-N(I197))</f>
        <v/>
      </c>
      <c r="N197" s="11" t="str">
        <f aca="false">IF(OR(M197="",H197="",H197=F197),"",M197/(ABS(F197-H197)*E197))</f>
        <v/>
      </c>
      <c r="O197" s="12" t="str">
        <f aca="false">IF(M197="","",IF(M197&gt;0,"Win",IF(M197&lt;0,"Loss","Flat")))</f>
        <v/>
      </c>
    </row>
    <row r="198" customFormat="false" ht="15" hidden="false" customHeight="false" outlineLevel="0" collapsed="false">
      <c r="A198" s="5"/>
      <c r="B198" s="6"/>
      <c r="C198" s="7"/>
      <c r="D198" s="7"/>
      <c r="E198" s="7"/>
      <c r="F198" s="8"/>
      <c r="G198" s="8"/>
      <c r="H198" s="8"/>
      <c r="I198" s="9"/>
      <c r="J198" s="7"/>
      <c r="K198" s="7"/>
      <c r="L198" s="7"/>
      <c r="M198" s="10" t="str">
        <f aca="false">IF(OR(E198="",F198="",G198=""),"",IF(D198="Short",-1,1)*(G198-F198)*E198-N(I198))</f>
        <v/>
      </c>
      <c r="N198" s="11" t="str">
        <f aca="false">IF(OR(M198="",H198="",H198=F198),"",M198/(ABS(F198-H198)*E198))</f>
        <v/>
      </c>
      <c r="O198" s="12" t="str">
        <f aca="false">IF(M198="","",IF(M198&gt;0,"Win",IF(M198&lt;0,"Loss","Flat")))</f>
        <v/>
      </c>
    </row>
    <row r="199" customFormat="false" ht="15" hidden="false" customHeight="false" outlineLevel="0" collapsed="false">
      <c r="A199" s="5"/>
      <c r="B199" s="6"/>
      <c r="C199" s="7"/>
      <c r="D199" s="7"/>
      <c r="E199" s="7"/>
      <c r="F199" s="8"/>
      <c r="G199" s="8"/>
      <c r="H199" s="8"/>
      <c r="I199" s="9"/>
      <c r="J199" s="7"/>
      <c r="K199" s="7"/>
      <c r="L199" s="7"/>
      <c r="M199" s="10" t="str">
        <f aca="false">IF(OR(E199="",F199="",G199=""),"",IF(D199="Short",-1,1)*(G199-F199)*E199-N(I199))</f>
        <v/>
      </c>
      <c r="N199" s="11" t="str">
        <f aca="false">IF(OR(M199="",H199="",H199=F199),"",M199/(ABS(F199-H199)*E199))</f>
        <v/>
      </c>
      <c r="O199" s="12" t="str">
        <f aca="false">IF(M199="","",IF(M199&gt;0,"Win",IF(M199&lt;0,"Loss","Flat")))</f>
        <v/>
      </c>
    </row>
    <row r="200" customFormat="false" ht="15" hidden="false" customHeight="false" outlineLevel="0" collapsed="false">
      <c r="A200" s="5"/>
      <c r="B200" s="6"/>
      <c r="C200" s="7"/>
      <c r="D200" s="7"/>
      <c r="E200" s="7"/>
      <c r="F200" s="8"/>
      <c r="G200" s="8"/>
      <c r="H200" s="8"/>
      <c r="I200" s="9"/>
      <c r="J200" s="7"/>
      <c r="K200" s="7"/>
      <c r="L200" s="7"/>
      <c r="M200" s="10" t="str">
        <f aca="false">IF(OR(E200="",F200="",G200=""),"",IF(D200="Short",-1,1)*(G200-F200)*E200-N(I200))</f>
        <v/>
      </c>
      <c r="N200" s="11" t="str">
        <f aca="false">IF(OR(M200="",H200="",H200=F200),"",M200/(ABS(F200-H200)*E200))</f>
        <v/>
      </c>
      <c r="O200" s="12" t="str">
        <f aca="false">IF(M200="","",IF(M200&gt;0,"Win",IF(M200&lt;0,"Loss","Flat")))</f>
        <v/>
      </c>
    </row>
    <row r="201" customFormat="false" ht="15" hidden="false" customHeight="false" outlineLevel="0" collapsed="false">
      <c r="A201" s="5"/>
      <c r="B201" s="6"/>
      <c r="C201" s="7"/>
      <c r="D201" s="7"/>
      <c r="E201" s="7"/>
      <c r="F201" s="8"/>
      <c r="G201" s="8"/>
      <c r="H201" s="8"/>
      <c r="I201" s="9"/>
      <c r="J201" s="7"/>
      <c r="K201" s="7"/>
      <c r="L201" s="7"/>
      <c r="M201" s="10" t="str">
        <f aca="false">IF(OR(E201="",F201="",G201=""),"",IF(D201="Short",-1,1)*(G201-F201)*E201-N(I201))</f>
        <v/>
      </c>
      <c r="N201" s="11" t="str">
        <f aca="false">IF(OR(M201="",H201="",H201=F201),"",M201/(ABS(F201-H201)*E201))</f>
        <v/>
      </c>
      <c r="O201" s="12" t="str">
        <f aca="false">IF(M201="","",IF(M201&gt;0,"Win",IF(M201&lt;0,"Loss","Flat")))</f>
        <v/>
      </c>
    </row>
    <row r="202" customFormat="false" ht="15" hidden="false" customHeight="false" outlineLevel="0" collapsed="false">
      <c r="A202" s="5"/>
      <c r="B202" s="6"/>
      <c r="C202" s="7"/>
      <c r="D202" s="7"/>
      <c r="E202" s="7"/>
      <c r="F202" s="8"/>
      <c r="G202" s="8"/>
      <c r="H202" s="8"/>
      <c r="I202" s="9"/>
      <c r="J202" s="7"/>
      <c r="K202" s="7"/>
      <c r="L202" s="7"/>
      <c r="M202" s="10" t="str">
        <f aca="false">IF(OR(E202="",F202="",G202=""),"",IF(D202="Short",-1,1)*(G202-F202)*E202-N(I202))</f>
        <v/>
      </c>
      <c r="N202" s="11" t="str">
        <f aca="false">IF(OR(M202="",H202="",H202=F202),"",M202/(ABS(F202-H202)*E202))</f>
        <v/>
      </c>
      <c r="O202" s="12" t="str">
        <f aca="false">IF(M202="","",IF(M202&gt;0,"Win",IF(M202&lt;0,"Loss","Flat")))</f>
        <v/>
      </c>
    </row>
    <row r="203" customFormat="false" ht="15" hidden="false" customHeight="false" outlineLevel="0" collapsed="false">
      <c r="A203" s="5"/>
      <c r="B203" s="6"/>
      <c r="C203" s="7"/>
      <c r="D203" s="7"/>
      <c r="E203" s="7"/>
      <c r="F203" s="8"/>
      <c r="G203" s="8"/>
      <c r="H203" s="8"/>
      <c r="I203" s="9"/>
      <c r="J203" s="7"/>
      <c r="K203" s="7"/>
      <c r="L203" s="7"/>
      <c r="M203" s="10" t="str">
        <f aca="false">IF(OR(E203="",F203="",G203=""),"",IF(D203="Short",-1,1)*(G203-F203)*E203-N(I203))</f>
        <v/>
      </c>
      <c r="N203" s="11" t="str">
        <f aca="false">IF(OR(M203="",H203="",H203=F203),"",M203/(ABS(F203-H203)*E203))</f>
        <v/>
      </c>
      <c r="O203" s="12" t="str">
        <f aca="false">IF(M203="","",IF(M203&gt;0,"Win",IF(M203&lt;0,"Loss","Flat")))</f>
        <v/>
      </c>
    </row>
    <row r="204" customFormat="false" ht="15" hidden="false" customHeight="false" outlineLevel="0" collapsed="false">
      <c r="A204" s="5"/>
      <c r="B204" s="6"/>
      <c r="C204" s="7"/>
      <c r="D204" s="7"/>
      <c r="E204" s="7"/>
      <c r="F204" s="8"/>
      <c r="G204" s="8"/>
      <c r="H204" s="8"/>
      <c r="I204" s="9"/>
      <c r="J204" s="7"/>
      <c r="K204" s="7"/>
      <c r="L204" s="7"/>
      <c r="M204" s="10" t="str">
        <f aca="false">IF(OR(E204="",F204="",G204=""),"",IF(D204="Short",-1,1)*(G204-F204)*E204-N(I204))</f>
        <v/>
      </c>
      <c r="N204" s="11" t="str">
        <f aca="false">IF(OR(M204="",H204="",H204=F204),"",M204/(ABS(F204-H204)*E204))</f>
        <v/>
      </c>
      <c r="O204" s="12" t="str">
        <f aca="false">IF(M204="","",IF(M204&gt;0,"Win",IF(M204&lt;0,"Loss","Flat")))</f>
        <v/>
      </c>
    </row>
    <row r="205" customFormat="false" ht="15" hidden="false" customHeight="false" outlineLevel="0" collapsed="false">
      <c r="A205" s="5"/>
      <c r="B205" s="6"/>
      <c r="C205" s="7"/>
      <c r="D205" s="7"/>
      <c r="E205" s="7"/>
      <c r="F205" s="8"/>
      <c r="G205" s="8"/>
      <c r="H205" s="8"/>
      <c r="I205" s="9"/>
      <c r="J205" s="7"/>
      <c r="K205" s="7"/>
      <c r="L205" s="7"/>
      <c r="M205" s="10" t="str">
        <f aca="false">IF(OR(E205="",F205="",G205=""),"",IF(D205="Short",-1,1)*(G205-F205)*E205-N(I205))</f>
        <v/>
      </c>
      <c r="N205" s="11" t="str">
        <f aca="false">IF(OR(M205="",H205="",H205=F205),"",M205/(ABS(F205-H205)*E205))</f>
        <v/>
      </c>
      <c r="O205" s="12" t="str">
        <f aca="false">IF(M205="","",IF(M205&gt;0,"Win",IF(M205&lt;0,"Loss","Flat")))</f>
        <v/>
      </c>
    </row>
    <row r="206" customFormat="false" ht="15" hidden="false" customHeight="false" outlineLevel="0" collapsed="false">
      <c r="A206" s="5"/>
      <c r="B206" s="6"/>
      <c r="C206" s="7"/>
      <c r="D206" s="7"/>
      <c r="E206" s="7"/>
      <c r="F206" s="8"/>
      <c r="G206" s="8"/>
      <c r="H206" s="8"/>
      <c r="I206" s="9"/>
      <c r="J206" s="7"/>
      <c r="K206" s="7"/>
      <c r="L206" s="7"/>
      <c r="M206" s="10" t="str">
        <f aca="false">IF(OR(E206="",F206="",G206=""),"",IF(D206="Short",-1,1)*(G206-F206)*E206-N(I206))</f>
        <v/>
      </c>
      <c r="N206" s="11" t="str">
        <f aca="false">IF(OR(M206="",H206="",H206=F206),"",M206/(ABS(F206-H206)*E206))</f>
        <v/>
      </c>
      <c r="O206" s="12" t="str">
        <f aca="false">IF(M206="","",IF(M206&gt;0,"Win",IF(M206&lt;0,"Loss","Flat")))</f>
        <v/>
      </c>
    </row>
    <row r="207" customFormat="false" ht="15" hidden="false" customHeight="false" outlineLevel="0" collapsed="false">
      <c r="A207" s="5"/>
      <c r="B207" s="6"/>
      <c r="C207" s="7"/>
      <c r="D207" s="7"/>
      <c r="E207" s="7"/>
      <c r="F207" s="8"/>
      <c r="G207" s="8"/>
      <c r="H207" s="8"/>
      <c r="I207" s="9"/>
      <c r="J207" s="7"/>
      <c r="K207" s="7"/>
      <c r="L207" s="7"/>
      <c r="M207" s="10" t="str">
        <f aca="false">IF(OR(E207="",F207="",G207=""),"",IF(D207="Short",-1,1)*(G207-F207)*E207-N(I207))</f>
        <v/>
      </c>
      <c r="N207" s="11" t="str">
        <f aca="false">IF(OR(M207="",H207="",H207=F207),"",M207/(ABS(F207-H207)*E207))</f>
        <v/>
      </c>
      <c r="O207" s="12" t="str">
        <f aca="false">IF(M207="","",IF(M207&gt;0,"Win",IF(M207&lt;0,"Loss","Flat")))</f>
        <v/>
      </c>
    </row>
    <row r="208" customFormat="false" ht="15" hidden="false" customHeight="false" outlineLevel="0" collapsed="false">
      <c r="A208" s="5"/>
      <c r="B208" s="6"/>
      <c r="C208" s="7"/>
      <c r="D208" s="7"/>
      <c r="E208" s="7"/>
      <c r="F208" s="8"/>
      <c r="G208" s="8"/>
      <c r="H208" s="8"/>
      <c r="I208" s="9"/>
      <c r="J208" s="7"/>
      <c r="K208" s="7"/>
      <c r="L208" s="7"/>
      <c r="M208" s="10" t="str">
        <f aca="false">IF(OR(E208="",F208="",G208=""),"",IF(D208="Short",-1,1)*(G208-F208)*E208-N(I208))</f>
        <v/>
      </c>
      <c r="N208" s="11" t="str">
        <f aca="false">IF(OR(M208="",H208="",H208=F208),"",M208/(ABS(F208-H208)*E208))</f>
        <v/>
      </c>
      <c r="O208" s="12" t="str">
        <f aca="false">IF(M208="","",IF(M208&gt;0,"Win",IF(M208&lt;0,"Loss","Flat")))</f>
        <v/>
      </c>
    </row>
    <row r="209" customFormat="false" ht="15" hidden="false" customHeight="false" outlineLevel="0" collapsed="false">
      <c r="A209" s="5"/>
      <c r="B209" s="6"/>
      <c r="C209" s="7"/>
      <c r="D209" s="7"/>
      <c r="E209" s="7"/>
      <c r="F209" s="8"/>
      <c r="G209" s="8"/>
      <c r="H209" s="8"/>
      <c r="I209" s="9"/>
      <c r="J209" s="7"/>
      <c r="K209" s="7"/>
      <c r="L209" s="7"/>
      <c r="M209" s="10" t="str">
        <f aca="false">IF(OR(E209="",F209="",G209=""),"",IF(D209="Short",-1,1)*(G209-F209)*E209-N(I209))</f>
        <v/>
      </c>
      <c r="N209" s="11" t="str">
        <f aca="false">IF(OR(M209="",H209="",H209=F209),"",M209/(ABS(F209-H209)*E209))</f>
        <v/>
      </c>
      <c r="O209" s="12" t="str">
        <f aca="false">IF(M209="","",IF(M209&gt;0,"Win",IF(M209&lt;0,"Loss","Flat")))</f>
        <v/>
      </c>
    </row>
    <row r="210" customFormat="false" ht="15" hidden="false" customHeight="false" outlineLevel="0" collapsed="false">
      <c r="A210" s="5"/>
      <c r="B210" s="6"/>
      <c r="C210" s="7"/>
      <c r="D210" s="7"/>
      <c r="E210" s="7"/>
      <c r="F210" s="8"/>
      <c r="G210" s="8"/>
      <c r="H210" s="8"/>
      <c r="I210" s="9"/>
      <c r="J210" s="7"/>
      <c r="K210" s="7"/>
      <c r="L210" s="7"/>
      <c r="M210" s="10" t="str">
        <f aca="false">IF(OR(E210="",F210="",G210=""),"",IF(D210="Short",-1,1)*(G210-F210)*E210-N(I210))</f>
        <v/>
      </c>
      <c r="N210" s="11" t="str">
        <f aca="false">IF(OR(M210="",H210="",H210=F210),"",M210/(ABS(F210-H210)*E210))</f>
        <v/>
      </c>
      <c r="O210" s="12" t="str">
        <f aca="false">IF(M210="","",IF(M210&gt;0,"Win",IF(M210&lt;0,"Loss","Flat")))</f>
        <v/>
      </c>
    </row>
    <row r="211" customFormat="false" ht="15" hidden="false" customHeight="false" outlineLevel="0" collapsed="false">
      <c r="A211" s="5"/>
      <c r="B211" s="6"/>
      <c r="C211" s="7"/>
      <c r="D211" s="7"/>
      <c r="E211" s="7"/>
      <c r="F211" s="8"/>
      <c r="G211" s="8"/>
      <c r="H211" s="8"/>
      <c r="I211" s="9"/>
      <c r="J211" s="7"/>
      <c r="K211" s="7"/>
      <c r="L211" s="7"/>
      <c r="M211" s="10" t="str">
        <f aca="false">IF(OR(E211="",F211="",G211=""),"",IF(D211="Short",-1,1)*(G211-F211)*E211-N(I211))</f>
        <v/>
      </c>
      <c r="N211" s="11" t="str">
        <f aca="false">IF(OR(M211="",H211="",H211=F211),"",M211/(ABS(F211-H211)*E211))</f>
        <v/>
      </c>
      <c r="O211" s="12" t="str">
        <f aca="false">IF(M211="","",IF(M211&gt;0,"Win",IF(M211&lt;0,"Loss","Flat")))</f>
        <v/>
      </c>
    </row>
    <row r="212" customFormat="false" ht="15" hidden="false" customHeight="false" outlineLevel="0" collapsed="false">
      <c r="A212" s="5"/>
      <c r="B212" s="6"/>
      <c r="C212" s="7"/>
      <c r="D212" s="7"/>
      <c r="E212" s="7"/>
      <c r="F212" s="8"/>
      <c r="G212" s="8"/>
      <c r="H212" s="8"/>
      <c r="I212" s="9"/>
      <c r="J212" s="7"/>
      <c r="K212" s="7"/>
      <c r="L212" s="7"/>
      <c r="M212" s="10" t="str">
        <f aca="false">IF(OR(E212="",F212="",G212=""),"",IF(D212="Short",-1,1)*(G212-F212)*E212-N(I212))</f>
        <v/>
      </c>
      <c r="N212" s="11" t="str">
        <f aca="false">IF(OR(M212="",H212="",H212=F212),"",M212/(ABS(F212-H212)*E212))</f>
        <v/>
      </c>
      <c r="O212" s="12" t="str">
        <f aca="false">IF(M212="","",IF(M212&gt;0,"Win",IF(M212&lt;0,"Loss","Flat")))</f>
        <v/>
      </c>
    </row>
    <row r="213" customFormat="false" ht="15" hidden="false" customHeight="false" outlineLevel="0" collapsed="false">
      <c r="A213" s="5"/>
      <c r="B213" s="6"/>
      <c r="C213" s="7"/>
      <c r="D213" s="7"/>
      <c r="E213" s="7"/>
      <c r="F213" s="8"/>
      <c r="G213" s="8"/>
      <c r="H213" s="8"/>
      <c r="I213" s="9"/>
      <c r="J213" s="7"/>
      <c r="K213" s="7"/>
      <c r="L213" s="7"/>
      <c r="M213" s="10" t="str">
        <f aca="false">IF(OR(E213="",F213="",G213=""),"",IF(D213="Short",-1,1)*(G213-F213)*E213-N(I213))</f>
        <v/>
      </c>
      <c r="N213" s="11" t="str">
        <f aca="false">IF(OR(M213="",H213="",H213=F213),"",M213/(ABS(F213-H213)*E213))</f>
        <v/>
      </c>
      <c r="O213" s="12" t="str">
        <f aca="false">IF(M213="","",IF(M213&gt;0,"Win",IF(M213&lt;0,"Loss","Flat")))</f>
        <v/>
      </c>
    </row>
    <row r="214" customFormat="false" ht="15" hidden="false" customHeight="false" outlineLevel="0" collapsed="false">
      <c r="A214" s="5"/>
      <c r="B214" s="6"/>
      <c r="C214" s="7"/>
      <c r="D214" s="7"/>
      <c r="E214" s="7"/>
      <c r="F214" s="8"/>
      <c r="G214" s="8"/>
      <c r="H214" s="8"/>
      <c r="I214" s="9"/>
      <c r="J214" s="7"/>
      <c r="K214" s="7"/>
      <c r="L214" s="7"/>
      <c r="M214" s="10" t="str">
        <f aca="false">IF(OR(E214="",F214="",G214=""),"",IF(D214="Short",-1,1)*(G214-F214)*E214-N(I214))</f>
        <v/>
      </c>
      <c r="N214" s="11" t="str">
        <f aca="false">IF(OR(M214="",H214="",H214=F214),"",M214/(ABS(F214-H214)*E214))</f>
        <v/>
      </c>
      <c r="O214" s="12" t="str">
        <f aca="false">IF(M214="","",IF(M214&gt;0,"Win",IF(M214&lt;0,"Loss","Flat")))</f>
        <v/>
      </c>
    </row>
    <row r="215" customFormat="false" ht="15" hidden="false" customHeight="false" outlineLevel="0" collapsed="false">
      <c r="A215" s="5"/>
      <c r="B215" s="6"/>
      <c r="C215" s="7"/>
      <c r="D215" s="7"/>
      <c r="E215" s="7"/>
      <c r="F215" s="8"/>
      <c r="G215" s="8"/>
      <c r="H215" s="8"/>
      <c r="I215" s="9"/>
      <c r="J215" s="7"/>
      <c r="K215" s="7"/>
      <c r="L215" s="7"/>
      <c r="M215" s="10" t="str">
        <f aca="false">IF(OR(E215="",F215="",G215=""),"",IF(D215="Short",-1,1)*(G215-F215)*E215-N(I215))</f>
        <v/>
      </c>
      <c r="N215" s="11" t="str">
        <f aca="false">IF(OR(M215="",H215="",H215=F215),"",M215/(ABS(F215-H215)*E215))</f>
        <v/>
      </c>
      <c r="O215" s="12" t="str">
        <f aca="false">IF(M215="","",IF(M215&gt;0,"Win",IF(M215&lt;0,"Loss","Flat")))</f>
        <v/>
      </c>
    </row>
    <row r="216" customFormat="false" ht="15" hidden="false" customHeight="false" outlineLevel="0" collapsed="false">
      <c r="A216" s="5"/>
      <c r="B216" s="6"/>
      <c r="C216" s="7"/>
      <c r="D216" s="7"/>
      <c r="E216" s="7"/>
      <c r="F216" s="8"/>
      <c r="G216" s="8"/>
      <c r="H216" s="8"/>
      <c r="I216" s="9"/>
      <c r="J216" s="7"/>
      <c r="K216" s="7"/>
      <c r="L216" s="7"/>
      <c r="M216" s="10" t="str">
        <f aca="false">IF(OR(E216="",F216="",G216=""),"",IF(D216="Short",-1,1)*(G216-F216)*E216-N(I216))</f>
        <v/>
      </c>
      <c r="N216" s="11" t="str">
        <f aca="false">IF(OR(M216="",H216="",H216=F216),"",M216/(ABS(F216-H216)*E216))</f>
        <v/>
      </c>
      <c r="O216" s="12" t="str">
        <f aca="false">IF(M216="","",IF(M216&gt;0,"Win",IF(M216&lt;0,"Loss","Flat")))</f>
        <v/>
      </c>
    </row>
    <row r="217" customFormat="false" ht="15" hidden="false" customHeight="false" outlineLevel="0" collapsed="false">
      <c r="A217" s="5"/>
      <c r="B217" s="6"/>
      <c r="C217" s="7"/>
      <c r="D217" s="7"/>
      <c r="E217" s="7"/>
      <c r="F217" s="8"/>
      <c r="G217" s="8"/>
      <c r="H217" s="8"/>
      <c r="I217" s="9"/>
      <c r="J217" s="7"/>
      <c r="K217" s="7"/>
      <c r="L217" s="7"/>
      <c r="M217" s="10" t="str">
        <f aca="false">IF(OR(E217="",F217="",G217=""),"",IF(D217="Short",-1,1)*(G217-F217)*E217-N(I217))</f>
        <v/>
      </c>
      <c r="N217" s="11" t="str">
        <f aca="false">IF(OR(M217="",H217="",H217=F217),"",M217/(ABS(F217-H217)*E217))</f>
        <v/>
      </c>
      <c r="O217" s="12" t="str">
        <f aca="false">IF(M217="","",IF(M217&gt;0,"Win",IF(M217&lt;0,"Loss","Flat")))</f>
        <v/>
      </c>
    </row>
    <row r="218" customFormat="false" ht="15" hidden="false" customHeight="false" outlineLevel="0" collapsed="false">
      <c r="A218" s="5"/>
      <c r="B218" s="6"/>
      <c r="C218" s="7"/>
      <c r="D218" s="7"/>
      <c r="E218" s="7"/>
      <c r="F218" s="8"/>
      <c r="G218" s="8"/>
      <c r="H218" s="8"/>
      <c r="I218" s="9"/>
      <c r="J218" s="7"/>
      <c r="K218" s="7"/>
      <c r="L218" s="7"/>
      <c r="M218" s="10" t="str">
        <f aca="false">IF(OR(E218="",F218="",G218=""),"",IF(D218="Short",-1,1)*(G218-F218)*E218-N(I218))</f>
        <v/>
      </c>
      <c r="N218" s="11" t="str">
        <f aca="false">IF(OR(M218="",H218="",H218=F218),"",M218/(ABS(F218-H218)*E218))</f>
        <v/>
      </c>
      <c r="O218" s="12" t="str">
        <f aca="false">IF(M218="","",IF(M218&gt;0,"Win",IF(M218&lt;0,"Loss","Flat")))</f>
        <v/>
      </c>
    </row>
    <row r="219" customFormat="false" ht="15" hidden="false" customHeight="false" outlineLevel="0" collapsed="false">
      <c r="A219" s="5"/>
      <c r="B219" s="6"/>
      <c r="C219" s="7"/>
      <c r="D219" s="7"/>
      <c r="E219" s="7"/>
      <c r="F219" s="8"/>
      <c r="G219" s="8"/>
      <c r="H219" s="8"/>
      <c r="I219" s="9"/>
      <c r="J219" s="7"/>
      <c r="K219" s="7"/>
      <c r="L219" s="7"/>
      <c r="M219" s="10" t="str">
        <f aca="false">IF(OR(E219="",F219="",G219=""),"",IF(D219="Short",-1,1)*(G219-F219)*E219-N(I219))</f>
        <v/>
      </c>
      <c r="N219" s="11" t="str">
        <f aca="false">IF(OR(M219="",H219="",H219=F219),"",M219/(ABS(F219-H219)*E219))</f>
        <v/>
      </c>
      <c r="O219" s="12" t="str">
        <f aca="false">IF(M219="","",IF(M219&gt;0,"Win",IF(M219&lt;0,"Loss","Flat")))</f>
        <v/>
      </c>
    </row>
    <row r="220" customFormat="false" ht="15" hidden="false" customHeight="false" outlineLevel="0" collapsed="false">
      <c r="A220" s="5"/>
      <c r="B220" s="6"/>
      <c r="C220" s="7"/>
      <c r="D220" s="7"/>
      <c r="E220" s="7"/>
      <c r="F220" s="8"/>
      <c r="G220" s="8"/>
      <c r="H220" s="8"/>
      <c r="I220" s="9"/>
      <c r="J220" s="7"/>
      <c r="K220" s="7"/>
      <c r="L220" s="7"/>
      <c r="M220" s="10" t="str">
        <f aca="false">IF(OR(E220="",F220="",G220=""),"",IF(D220="Short",-1,1)*(G220-F220)*E220-N(I220))</f>
        <v/>
      </c>
      <c r="N220" s="11" t="str">
        <f aca="false">IF(OR(M220="",H220="",H220=F220),"",M220/(ABS(F220-H220)*E220))</f>
        <v/>
      </c>
      <c r="O220" s="12" t="str">
        <f aca="false">IF(M220="","",IF(M220&gt;0,"Win",IF(M220&lt;0,"Loss","Flat")))</f>
        <v/>
      </c>
    </row>
    <row r="221" customFormat="false" ht="15" hidden="false" customHeight="false" outlineLevel="0" collapsed="false">
      <c r="A221" s="5"/>
      <c r="B221" s="6"/>
      <c r="C221" s="7"/>
      <c r="D221" s="7"/>
      <c r="E221" s="7"/>
      <c r="F221" s="8"/>
      <c r="G221" s="8"/>
      <c r="H221" s="8"/>
      <c r="I221" s="9"/>
      <c r="J221" s="7"/>
      <c r="K221" s="7"/>
      <c r="L221" s="7"/>
      <c r="M221" s="10" t="str">
        <f aca="false">IF(OR(E221="",F221="",G221=""),"",IF(D221="Short",-1,1)*(G221-F221)*E221-N(I221))</f>
        <v/>
      </c>
      <c r="N221" s="11" t="str">
        <f aca="false">IF(OR(M221="",H221="",H221=F221),"",M221/(ABS(F221-H221)*E221))</f>
        <v/>
      </c>
      <c r="O221" s="12" t="str">
        <f aca="false">IF(M221="","",IF(M221&gt;0,"Win",IF(M221&lt;0,"Loss","Flat")))</f>
        <v/>
      </c>
    </row>
    <row r="222" customFormat="false" ht="15" hidden="false" customHeight="false" outlineLevel="0" collapsed="false">
      <c r="A222" s="5"/>
      <c r="B222" s="6"/>
      <c r="C222" s="7"/>
      <c r="D222" s="7"/>
      <c r="E222" s="7"/>
      <c r="F222" s="8"/>
      <c r="G222" s="8"/>
      <c r="H222" s="8"/>
      <c r="I222" s="9"/>
      <c r="J222" s="7"/>
      <c r="K222" s="7"/>
      <c r="L222" s="7"/>
      <c r="M222" s="10" t="str">
        <f aca="false">IF(OR(E222="",F222="",G222=""),"",IF(D222="Short",-1,1)*(G222-F222)*E222-N(I222))</f>
        <v/>
      </c>
      <c r="N222" s="11" t="str">
        <f aca="false">IF(OR(M222="",H222="",H222=F222),"",M222/(ABS(F222-H222)*E222))</f>
        <v/>
      </c>
      <c r="O222" s="12" t="str">
        <f aca="false">IF(M222="","",IF(M222&gt;0,"Win",IF(M222&lt;0,"Loss","Flat")))</f>
        <v/>
      </c>
    </row>
    <row r="223" customFormat="false" ht="15" hidden="false" customHeight="false" outlineLevel="0" collapsed="false">
      <c r="A223" s="5"/>
      <c r="B223" s="6"/>
      <c r="C223" s="7"/>
      <c r="D223" s="7"/>
      <c r="E223" s="7"/>
      <c r="F223" s="8"/>
      <c r="G223" s="8"/>
      <c r="H223" s="8"/>
      <c r="I223" s="9"/>
      <c r="J223" s="7"/>
      <c r="K223" s="7"/>
      <c r="L223" s="7"/>
      <c r="M223" s="10" t="str">
        <f aca="false">IF(OR(E223="",F223="",G223=""),"",IF(D223="Short",-1,1)*(G223-F223)*E223-N(I223))</f>
        <v/>
      </c>
      <c r="N223" s="11" t="str">
        <f aca="false">IF(OR(M223="",H223="",H223=F223),"",M223/(ABS(F223-H223)*E223))</f>
        <v/>
      </c>
      <c r="O223" s="12" t="str">
        <f aca="false">IF(M223="","",IF(M223&gt;0,"Win",IF(M223&lt;0,"Loss","Flat")))</f>
        <v/>
      </c>
    </row>
    <row r="224" customFormat="false" ht="15" hidden="false" customHeight="false" outlineLevel="0" collapsed="false">
      <c r="A224" s="5"/>
      <c r="B224" s="6"/>
      <c r="C224" s="7"/>
      <c r="D224" s="7"/>
      <c r="E224" s="7"/>
      <c r="F224" s="8"/>
      <c r="G224" s="8"/>
      <c r="H224" s="8"/>
      <c r="I224" s="9"/>
      <c r="J224" s="7"/>
      <c r="K224" s="7"/>
      <c r="L224" s="7"/>
      <c r="M224" s="10" t="str">
        <f aca="false">IF(OR(E224="",F224="",G224=""),"",IF(D224="Short",-1,1)*(G224-F224)*E224-N(I224))</f>
        <v/>
      </c>
      <c r="N224" s="11" t="str">
        <f aca="false">IF(OR(M224="",H224="",H224=F224),"",M224/(ABS(F224-H224)*E224))</f>
        <v/>
      </c>
      <c r="O224" s="12" t="str">
        <f aca="false">IF(M224="","",IF(M224&gt;0,"Win",IF(M224&lt;0,"Loss","Flat")))</f>
        <v/>
      </c>
    </row>
    <row r="225" customFormat="false" ht="15" hidden="false" customHeight="false" outlineLevel="0" collapsed="false">
      <c r="A225" s="5"/>
      <c r="B225" s="6"/>
      <c r="C225" s="7"/>
      <c r="D225" s="7"/>
      <c r="E225" s="7"/>
      <c r="F225" s="8"/>
      <c r="G225" s="8"/>
      <c r="H225" s="8"/>
      <c r="I225" s="9"/>
      <c r="J225" s="7"/>
      <c r="K225" s="7"/>
      <c r="L225" s="7"/>
      <c r="M225" s="10" t="str">
        <f aca="false">IF(OR(E225="",F225="",G225=""),"",IF(D225="Short",-1,1)*(G225-F225)*E225-N(I225))</f>
        <v/>
      </c>
      <c r="N225" s="11" t="str">
        <f aca="false">IF(OR(M225="",H225="",H225=F225),"",M225/(ABS(F225-H225)*E225))</f>
        <v/>
      </c>
      <c r="O225" s="12" t="str">
        <f aca="false">IF(M225="","",IF(M225&gt;0,"Win",IF(M225&lt;0,"Loss","Flat")))</f>
        <v/>
      </c>
    </row>
    <row r="226" customFormat="false" ht="15" hidden="false" customHeight="false" outlineLevel="0" collapsed="false">
      <c r="A226" s="5"/>
      <c r="B226" s="6"/>
      <c r="C226" s="7"/>
      <c r="D226" s="7"/>
      <c r="E226" s="7"/>
      <c r="F226" s="8"/>
      <c r="G226" s="8"/>
      <c r="H226" s="8"/>
      <c r="I226" s="9"/>
      <c r="J226" s="7"/>
      <c r="K226" s="7"/>
      <c r="L226" s="7"/>
      <c r="M226" s="10" t="str">
        <f aca="false">IF(OR(E226="",F226="",G226=""),"",IF(D226="Short",-1,1)*(G226-F226)*E226-N(I226))</f>
        <v/>
      </c>
      <c r="N226" s="11" t="str">
        <f aca="false">IF(OR(M226="",H226="",H226=F226),"",M226/(ABS(F226-H226)*E226))</f>
        <v/>
      </c>
      <c r="O226" s="12" t="str">
        <f aca="false">IF(M226="","",IF(M226&gt;0,"Win",IF(M226&lt;0,"Loss","Flat")))</f>
        <v/>
      </c>
    </row>
    <row r="227" customFormat="false" ht="15" hidden="false" customHeight="false" outlineLevel="0" collapsed="false">
      <c r="A227" s="5"/>
      <c r="B227" s="6"/>
      <c r="C227" s="7"/>
      <c r="D227" s="7"/>
      <c r="E227" s="7"/>
      <c r="F227" s="8"/>
      <c r="G227" s="8"/>
      <c r="H227" s="8"/>
      <c r="I227" s="9"/>
      <c r="J227" s="7"/>
      <c r="K227" s="7"/>
      <c r="L227" s="7"/>
      <c r="M227" s="10" t="str">
        <f aca="false">IF(OR(E227="",F227="",G227=""),"",IF(D227="Short",-1,1)*(G227-F227)*E227-N(I227))</f>
        <v/>
      </c>
      <c r="N227" s="11" t="str">
        <f aca="false">IF(OR(M227="",H227="",H227=F227),"",M227/(ABS(F227-H227)*E227))</f>
        <v/>
      </c>
      <c r="O227" s="12" t="str">
        <f aca="false">IF(M227="","",IF(M227&gt;0,"Win",IF(M227&lt;0,"Loss","Flat")))</f>
        <v/>
      </c>
    </row>
    <row r="228" customFormat="false" ht="15" hidden="false" customHeight="false" outlineLevel="0" collapsed="false">
      <c r="A228" s="5"/>
      <c r="B228" s="6"/>
      <c r="C228" s="7"/>
      <c r="D228" s="7"/>
      <c r="E228" s="7"/>
      <c r="F228" s="8"/>
      <c r="G228" s="8"/>
      <c r="H228" s="8"/>
      <c r="I228" s="9"/>
      <c r="J228" s="7"/>
      <c r="K228" s="7"/>
      <c r="L228" s="7"/>
      <c r="M228" s="10" t="str">
        <f aca="false">IF(OR(E228="",F228="",G228=""),"",IF(D228="Short",-1,1)*(G228-F228)*E228-N(I228))</f>
        <v/>
      </c>
      <c r="N228" s="11" t="str">
        <f aca="false">IF(OR(M228="",H228="",H228=F228),"",M228/(ABS(F228-H228)*E228))</f>
        <v/>
      </c>
      <c r="O228" s="12" t="str">
        <f aca="false">IF(M228="","",IF(M228&gt;0,"Win",IF(M228&lt;0,"Loss","Flat")))</f>
        <v/>
      </c>
    </row>
    <row r="229" customFormat="false" ht="15" hidden="false" customHeight="false" outlineLevel="0" collapsed="false">
      <c r="A229" s="5"/>
      <c r="B229" s="6"/>
      <c r="C229" s="7"/>
      <c r="D229" s="7"/>
      <c r="E229" s="7"/>
      <c r="F229" s="8"/>
      <c r="G229" s="8"/>
      <c r="H229" s="8"/>
      <c r="I229" s="9"/>
      <c r="J229" s="7"/>
      <c r="K229" s="7"/>
      <c r="L229" s="7"/>
      <c r="M229" s="10" t="str">
        <f aca="false">IF(OR(E229="",F229="",G229=""),"",IF(D229="Short",-1,1)*(G229-F229)*E229-N(I229))</f>
        <v/>
      </c>
      <c r="N229" s="11" t="str">
        <f aca="false">IF(OR(M229="",H229="",H229=F229),"",M229/(ABS(F229-H229)*E229))</f>
        <v/>
      </c>
      <c r="O229" s="12" t="str">
        <f aca="false">IF(M229="","",IF(M229&gt;0,"Win",IF(M229&lt;0,"Loss","Flat")))</f>
        <v/>
      </c>
    </row>
    <row r="230" customFormat="false" ht="15" hidden="false" customHeight="false" outlineLevel="0" collapsed="false">
      <c r="A230" s="5"/>
      <c r="B230" s="6"/>
      <c r="C230" s="7"/>
      <c r="D230" s="7"/>
      <c r="E230" s="7"/>
      <c r="F230" s="8"/>
      <c r="G230" s="8"/>
      <c r="H230" s="8"/>
      <c r="I230" s="9"/>
      <c r="J230" s="7"/>
      <c r="K230" s="7"/>
      <c r="L230" s="7"/>
      <c r="M230" s="10" t="str">
        <f aca="false">IF(OR(E230="",F230="",G230=""),"",IF(D230="Short",-1,1)*(G230-F230)*E230-N(I230))</f>
        <v/>
      </c>
      <c r="N230" s="11" t="str">
        <f aca="false">IF(OR(M230="",H230="",H230=F230),"",M230/(ABS(F230-H230)*E230))</f>
        <v/>
      </c>
      <c r="O230" s="12" t="str">
        <f aca="false">IF(M230="","",IF(M230&gt;0,"Win",IF(M230&lt;0,"Loss","Flat")))</f>
        <v/>
      </c>
    </row>
    <row r="231" customFormat="false" ht="15" hidden="false" customHeight="false" outlineLevel="0" collapsed="false">
      <c r="A231" s="5"/>
      <c r="B231" s="6"/>
      <c r="C231" s="7"/>
      <c r="D231" s="7"/>
      <c r="E231" s="7"/>
      <c r="F231" s="8"/>
      <c r="G231" s="8"/>
      <c r="H231" s="8"/>
      <c r="I231" s="9"/>
      <c r="J231" s="7"/>
      <c r="K231" s="7"/>
      <c r="L231" s="7"/>
      <c r="M231" s="10" t="str">
        <f aca="false">IF(OR(E231="",F231="",G231=""),"",IF(D231="Short",-1,1)*(G231-F231)*E231-N(I231))</f>
        <v/>
      </c>
      <c r="N231" s="11" t="str">
        <f aca="false">IF(OR(M231="",H231="",H231=F231),"",M231/(ABS(F231-H231)*E231))</f>
        <v/>
      </c>
      <c r="O231" s="12" t="str">
        <f aca="false">IF(M231="","",IF(M231&gt;0,"Win",IF(M231&lt;0,"Loss","Flat")))</f>
        <v/>
      </c>
    </row>
    <row r="232" customFormat="false" ht="15" hidden="false" customHeight="false" outlineLevel="0" collapsed="false">
      <c r="A232" s="5"/>
      <c r="B232" s="6"/>
      <c r="C232" s="7"/>
      <c r="D232" s="7"/>
      <c r="E232" s="7"/>
      <c r="F232" s="8"/>
      <c r="G232" s="8"/>
      <c r="H232" s="8"/>
      <c r="I232" s="9"/>
      <c r="J232" s="7"/>
      <c r="K232" s="7"/>
      <c r="L232" s="7"/>
      <c r="M232" s="10" t="str">
        <f aca="false">IF(OR(E232="",F232="",G232=""),"",IF(D232="Short",-1,1)*(G232-F232)*E232-N(I232))</f>
        <v/>
      </c>
      <c r="N232" s="11" t="str">
        <f aca="false">IF(OR(M232="",H232="",H232=F232),"",M232/(ABS(F232-H232)*E232))</f>
        <v/>
      </c>
      <c r="O232" s="12" t="str">
        <f aca="false">IF(M232="","",IF(M232&gt;0,"Win",IF(M232&lt;0,"Loss","Flat")))</f>
        <v/>
      </c>
    </row>
    <row r="233" customFormat="false" ht="15" hidden="false" customHeight="false" outlineLevel="0" collapsed="false">
      <c r="A233" s="5"/>
      <c r="B233" s="6"/>
      <c r="C233" s="7"/>
      <c r="D233" s="7"/>
      <c r="E233" s="7"/>
      <c r="F233" s="8"/>
      <c r="G233" s="8"/>
      <c r="H233" s="8"/>
      <c r="I233" s="9"/>
      <c r="J233" s="7"/>
      <c r="K233" s="7"/>
      <c r="L233" s="7"/>
      <c r="M233" s="10" t="str">
        <f aca="false">IF(OR(E233="",F233="",G233=""),"",IF(D233="Short",-1,1)*(G233-F233)*E233-N(I233))</f>
        <v/>
      </c>
      <c r="N233" s="11" t="str">
        <f aca="false">IF(OR(M233="",H233="",H233=F233),"",M233/(ABS(F233-H233)*E233))</f>
        <v/>
      </c>
      <c r="O233" s="12" t="str">
        <f aca="false">IF(M233="","",IF(M233&gt;0,"Win",IF(M233&lt;0,"Loss","Flat")))</f>
        <v/>
      </c>
    </row>
    <row r="234" customFormat="false" ht="15" hidden="false" customHeight="false" outlineLevel="0" collapsed="false">
      <c r="A234" s="5"/>
      <c r="B234" s="6"/>
      <c r="C234" s="7"/>
      <c r="D234" s="7"/>
      <c r="E234" s="7"/>
      <c r="F234" s="8"/>
      <c r="G234" s="8"/>
      <c r="H234" s="8"/>
      <c r="I234" s="9"/>
      <c r="J234" s="7"/>
      <c r="K234" s="7"/>
      <c r="L234" s="7"/>
      <c r="M234" s="10" t="str">
        <f aca="false">IF(OR(E234="",F234="",G234=""),"",IF(D234="Short",-1,1)*(G234-F234)*E234-N(I234))</f>
        <v/>
      </c>
      <c r="N234" s="11" t="str">
        <f aca="false">IF(OR(M234="",H234="",H234=F234),"",M234/(ABS(F234-H234)*E234))</f>
        <v/>
      </c>
      <c r="O234" s="12" t="str">
        <f aca="false">IF(M234="","",IF(M234&gt;0,"Win",IF(M234&lt;0,"Loss","Flat")))</f>
        <v/>
      </c>
    </row>
    <row r="235" customFormat="false" ht="15" hidden="false" customHeight="false" outlineLevel="0" collapsed="false">
      <c r="A235" s="5"/>
      <c r="B235" s="6"/>
      <c r="C235" s="7"/>
      <c r="D235" s="7"/>
      <c r="E235" s="7"/>
      <c r="F235" s="8"/>
      <c r="G235" s="8"/>
      <c r="H235" s="8"/>
      <c r="I235" s="9"/>
      <c r="J235" s="7"/>
      <c r="K235" s="7"/>
      <c r="L235" s="7"/>
      <c r="M235" s="10" t="str">
        <f aca="false">IF(OR(E235="",F235="",G235=""),"",IF(D235="Short",-1,1)*(G235-F235)*E235-N(I235))</f>
        <v/>
      </c>
      <c r="N235" s="11" t="str">
        <f aca="false">IF(OR(M235="",H235="",H235=F235),"",M235/(ABS(F235-H235)*E235))</f>
        <v/>
      </c>
      <c r="O235" s="12" t="str">
        <f aca="false">IF(M235="","",IF(M235&gt;0,"Win",IF(M235&lt;0,"Loss","Flat")))</f>
        <v/>
      </c>
    </row>
    <row r="236" customFormat="false" ht="15" hidden="false" customHeight="false" outlineLevel="0" collapsed="false">
      <c r="A236" s="5"/>
      <c r="B236" s="6"/>
      <c r="C236" s="7"/>
      <c r="D236" s="7"/>
      <c r="E236" s="7"/>
      <c r="F236" s="8"/>
      <c r="G236" s="8"/>
      <c r="H236" s="8"/>
      <c r="I236" s="9"/>
      <c r="J236" s="7"/>
      <c r="K236" s="7"/>
      <c r="L236" s="7"/>
      <c r="M236" s="10" t="str">
        <f aca="false">IF(OR(E236="",F236="",G236=""),"",IF(D236="Short",-1,1)*(G236-F236)*E236-N(I236))</f>
        <v/>
      </c>
      <c r="N236" s="11" t="str">
        <f aca="false">IF(OR(M236="",H236="",H236=F236),"",M236/(ABS(F236-H236)*E236))</f>
        <v/>
      </c>
      <c r="O236" s="12" t="str">
        <f aca="false">IF(M236="","",IF(M236&gt;0,"Win",IF(M236&lt;0,"Loss","Flat")))</f>
        <v/>
      </c>
    </row>
    <row r="237" customFormat="false" ht="15" hidden="false" customHeight="false" outlineLevel="0" collapsed="false">
      <c r="A237" s="5"/>
      <c r="B237" s="6"/>
      <c r="C237" s="7"/>
      <c r="D237" s="7"/>
      <c r="E237" s="7"/>
      <c r="F237" s="8"/>
      <c r="G237" s="8"/>
      <c r="H237" s="8"/>
      <c r="I237" s="9"/>
      <c r="J237" s="7"/>
      <c r="K237" s="7"/>
      <c r="L237" s="7"/>
      <c r="M237" s="10" t="str">
        <f aca="false">IF(OR(E237="",F237="",G237=""),"",IF(D237="Short",-1,1)*(G237-F237)*E237-N(I237))</f>
        <v/>
      </c>
      <c r="N237" s="11" t="str">
        <f aca="false">IF(OR(M237="",H237="",H237=F237),"",M237/(ABS(F237-H237)*E237))</f>
        <v/>
      </c>
      <c r="O237" s="12" t="str">
        <f aca="false">IF(M237="","",IF(M237&gt;0,"Win",IF(M237&lt;0,"Loss","Flat")))</f>
        <v/>
      </c>
    </row>
    <row r="238" customFormat="false" ht="15" hidden="false" customHeight="false" outlineLevel="0" collapsed="false">
      <c r="A238" s="5"/>
      <c r="B238" s="6"/>
      <c r="C238" s="7"/>
      <c r="D238" s="7"/>
      <c r="E238" s="7"/>
      <c r="F238" s="8"/>
      <c r="G238" s="8"/>
      <c r="H238" s="8"/>
      <c r="I238" s="9"/>
      <c r="J238" s="7"/>
      <c r="K238" s="7"/>
      <c r="L238" s="7"/>
      <c r="M238" s="10" t="str">
        <f aca="false">IF(OR(E238="",F238="",G238=""),"",IF(D238="Short",-1,1)*(G238-F238)*E238-N(I238))</f>
        <v/>
      </c>
      <c r="N238" s="11" t="str">
        <f aca="false">IF(OR(M238="",H238="",H238=F238),"",M238/(ABS(F238-H238)*E238))</f>
        <v/>
      </c>
      <c r="O238" s="12" t="str">
        <f aca="false">IF(M238="","",IF(M238&gt;0,"Win",IF(M238&lt;0,"Loss","Flat")))</f>
        <v/>
      </c>
    </row>
    <row r="239" customFormat="false" ht="15" hidden="false" customHeight="false" outlineLevel="0" collapsed="false">
      <c r="A239" s="5"/>
      <c r="B239" s="6"/>
      <c r="C239" s="7"/>
      <c r="D239" s="7"/>
      <c r="E239" s="7"/>
      <c r="F239" s="8"/>
      <c r="G239" s="8"/>
      <c r="H239" s="8"/>
      <c r="I239" s="9"/>
      <c r="J239" s="7"/>
      <c r="K239" s="7"/>
      <c r="L239" s="7"/>
      <c r="M239" s="10" t="str">
        <f aca="false">IF(OR(E239="",F239="",G239=""),"",IF(D239="Short",-1,1)*(G239-F239)*E239-N(I239))</f>
        <v/>
      </c>
      <c r="N239" s="11" t="str">
        <f aca="false">IF(OR(M239="",H239="",H239=F239),"",M239/(ABS(F239-H239)*E239))</f>
        <v/>
      </c>
      <c r="O239" s="12" t="str">
        <f aca="false">IF(M239="","",IF(M239&gt;0,"Win",IF(M239&lt;0,"Loss","Flat")))</f>
        <v/>
      </c>
    </row>
    <row r="240" customFormat="false" ht="15" hidden="false" customHeight="false" outlineLevel="0" collapsed="false">
      <c r="A240" s="5"/>
      <c r="B240" s="6"/>
      <c r="C240" s="7"/>
      <c r="D240" s="7"/>
      <c r="E240" s="7"/>
      <c r="F240" s="8"/>
      <c r="G240" s="8"/>
      <c r="H240" s="8"/>
      <c r="I240" s="9"/>
      <c r="J240" s="7"/>
      <c r="K240" s="7"/>
      <c r="L240" s="7"/>
      <c r="M240" s="10" t="str">
        <f aca="false">IF(OR(E240="",F240="",G240=""),"",IF(D240="Short",-1,1)*(G240-F240)*E240-N(I240))</f>
        <v/>
      </c>
      <c r="N240" s="11" t="str">
        <f aca="false">IF(OR(M240="",H240="",H240=F240),"",M240/(ABS(F240-H240)*E240))</f>
        <v/>
      </c>
      <c r="O240" s="12" t="str">
        <f aca="false">IF(M240="","",IF(M240&gt;0,"Win",IF(M240&lt;0,"Loss","Flat")))</f>
        <v/>
      </c>
    </row>
    <row r="241" customFormat="false" ht="15" hidden="false" customHeight="false" outlineLevel="0" collapsed="false">
      <c r="A241" s="5"/>
      <c r="B241" s="6"/>
      <c r="C241" s="7"/>
      <c r="D241" s="7"/>
      <c r="E241" s="7"/>
      <c r="F241" s="8"/>
      <c r="G241" s="8"/>
      <c r="H241" s="8"/>
      <c r="I241" s="9"/>
      <c r="J241" s="7"/>
      <c r="K241" s="7"/>
      <c r="L241" s="7"/>
      <c r="M241" s="10" t="str">
        <f aca="false">IF(OR(E241="",F241="",G241=""),"",IF(D241="Short",-1,1)*(G241-F241)*E241-N(I241))</f>
        <v/>
      </c>
      <c r="N241" s="11" t="str">
        <f aca="false">IF(OR(M241="",H241="",H241=F241),"",M241/(ABS(F241-H241)*E241))</f>
        <v/>
      </c>
      <c r="O241" s="12" t="str">
        <f aca="false">IF(M241="","",IF(M241&gt;0,"Win",IF(M241&lt;0,"Loss","Flat")))</f>
        <v/>
      </c>
    </row>
    <row r="242" customFormat="false" ht="15" hidden="false" customHeight="false" outlineLevel="0" collapsed="false">
      <c r="A242" s="5"/>
      <c r="B242" s="6"/>
      <c r="C242" s="7"/>
      <c r="D242" s="7"/>
      <c r="E242" s="7"/>
      <c r="F242" s="8"/>
      <c r="G242" s="8"/>
      <c r="H242" s="8"/>
      <c r="I242" s="9"/>
      <c r="J242" s="7"/>
      <c r="K242" s="7"/>
      <c r="L242" s="7"/>
      <c r="M242" s="10" t="str">
        <f aca="false">IF(OR(E242="",F242="",G242=""),"",IF(D242="Short",-1,1)*(G242-F242)*E242-N(I242))</f>
        <v/>
      </c>
      <c r="N242" s="11" t="str">
        <f aca="false">IF(OR(M242="",H242="",H242=F242),"",M242/(ABS(F242-H242)*E242))</f>
        <v/>
      </c>
      <c r="O242" s="12" t="str">
        <f aca="false">IF(M242="","",IF(M242&gt;0,"Win",IF(M242&lt;0,"Loss","Flat")))</f>
        <v/>
      </c>
    </row>
    <row r="243" customFormat="false" ht="15" hidden="false" customHeight="false" outlineLevel="0" collapsed="false">
      <c r="A243" s="5"/>
      <c r="B243" s="6"/>
      <c r="C243" s="7"/>
      <c r="D243" s="7"/>
      <c r="E243" s="7"/>
      <c r="F243" s="8"/>
      <c r="G243" s="8"/>
      <c r="H243" s="8"/>
      <c r="I243" s="9"/>
      <c r="J243" s="7"/>
      <c r="K243" s="7"/>
      <c r="L243" s="7"/>
      <c r="M243" s="10" t="str">
        <f aca="false">IF(OR(E243="",F243="",G243=""),"",IF(D243="Short",-1,1)*(G243-F243)*E243-N(I243))</f>
        <v/>
      </c>
      <c r="N243" s="11" t="str">
        <f aca="false">IF(OR(M243="",H243="",H243=F243),"",M243/(ABS(F243-H243)*E243))</f>
        <v/>
      </c>
      <c r="O243" s="12" t="str">
        <f aca="false">IF(M243="","",IF(M243&gt;0,"Win",IF(M243&lt;0,"Loss","Flat")))</f>
        <v/>
      </c>
    </row>
    <row r="244" customFormat="false" ht="15" hidden="false" customHeight="false" outlineLevel="0" collapsed="false">
      <c r="A244" s="5"/>
      <c r="B244" s="6"/>
      <c r="C244" s="7"/>
      <c r="D244" s="7"/>
      <c r="E244" s="7"/>
      <c r="F244" s="8"/>
      <c r="G244" s="8"/>
      <c r="H244" s="8"/>
      <c r="I244" s="9"/>
      <c r="J244" s="7"/>
      <c r="K244" s="7"/>
      <c r="L244" s="7"/>
      <c r="M244" s="10" t="str">
        <f aca="false">IF(OR(E244="",F244="",G244=""),"",IF(D244="Short",-1,1)*(G244-F244)*E244-N(I244))</f>
        <v/>
      </c>
      <c r="N244" s="11" t="str">
        <f aca="false">IF(OR(M244="",H244="",H244=F244),"",M244/(ABS(F244-H244)*E244))</f>
        <v/>
      </c>
      <c r="O244" s="12" t="str">
        <f aca="false">IF(M244="","",IF(M244&gt;0,"Win",IF(M244&lt;0,"Loss","Flat")))</f>
        <v/>
      </c>
    </row>
    <row r="245" customFormat="false" ht="15" hidden="false" customHeight="false" outlineLevel="0" collapsed="false">
      <c r="A245" s="5"/>
      <c r="B245" s="6"/>
      <c r="C245" s="7"/>
      <c r="D245" s="7"/>
      <c r="E245" s="7"/>
      <c r="F245" s="8"/>
      <c r="G245" s="8"/>
      <c r="H245" s="8"/>
      <c r="I245" s="9"/>
      <c r="J245" s="7"/>
      <c r="K245" s="7"/>
      <c r="L245" s="7"/>
      <c r="M245" s="10" t="str">
        <f aca="false">IF(OR(E245="",F245="",G245=""),"",IF(D245="Short",-1,1)*(G245-F245)*E245-N(I245))</f>
        <v/>
      </c>
      <c r="N245" s="11" t="str">
        <f aca="false">IF(OR(M245="",H245="",H245=F245),"",M245/(ABS(F245-H245)*E245))</f>
        <v/>
      </c>
      <c r="O245" s="12" t="str">
        <f aca="false">IF(M245="","",IF(M245&gt;0,"Win",IF(M245&lt;0,"Loss","Flat")))</f>
        <v/>
      </c>
    </row>
    <row r="246" customFormat="false" ht="15" hidden="false" customHeight="false" outlineLevel="0" collapsed="false">
      <c r="A246" s="5"/>
      <c r="B246" s="6"/>
      <c r="C246" s="7"/>
      <c r="D246" s="7"/>
      <c r="E246" s="7"/>
      <c r="F246" s="8"/>
      <c r="G246" s="8"/>
      <c r="H246" s="8"/>
      <c r="I246" s="9"/>
      <c r="J246" s="7"/>
      <c r="K246" s="7"/>
      <c r="L246" s="7"/>
      <c r="M246" s="10" t="str">
        <f aca="false">IF(OR(E246="",F246="",G246=""),"",IF(D246="Short",-1,1)*(G246-F246)*E246-N(I246))</f>
        <v/>
      </c>
      <c r="N246" s="11" t="str">
        <f aca="false">IF(OR(M246="",H246="",H246=F246),"",M246/(ABS(F246-H246)*E246))</f>
        <v/>
      </c>
      <c r="O246" s="12" t="str">
        <f aca="false">IF(M246="","",IF(M246&gt;0,"Win",IF(M246&lt;0,"Loss","Flat")))</f>
        <v/>
      </c>
    </row>
    <row r="247" customFormat="false" ht="15" hidden="false" customHeight="false" outlineLevel="0" collapsed="false">
      <c r="A247" s="5"/>
      <c r="B247" s="6"/>
      <c r="C247" s="7"/>
      <c r="D247" s="7"/>
      <c r="E247" s="7"/>
      <c r="F247" s="8"/>
      <c r="G247" s="8"/>
      <c r="H247" s="8"/>
      <c r="I247" s="9"/>
      <c r="J247" s="7"/>
      <c r="K247" s="7"/>
      <c r="L247" s="7"/>
      <c r="M247" s="10" t="str">
        <f aca="false">IF(OR(E247="",F247="",G247=""),"",IF(D247="Short",-1,1)*(G247-F247)*E247-N(I247))</f>
        <v/>
      </c>
      <c r="N247" s="11" t="str">
        <f aca="false">IF(OR(M247="",H247="",H247=F247),"",M247/(ABS(F247-H247)*E247))</f>
        <v/>
      </c>
      <c r="O247" s="12" t="str">
        <f aca="false">IF(M247="","",IF(M247&gt;0,"Win",IF(M247&lt;0,"Loss","Flat")))</f>
        <v/>
      </c>
    </row>
    <row r="248" customFormat="false" ht="15" hidden="false" customHeight="false" outlineLevel="0" collapsed="false">
      <c r="A248" s="5"/>
      <c r="B248" s="6"/>
      <c r="C248" s="7"/>
      <c r="D248" s="7"/>
      <c r="E248" s="7"/>
      <c r="F248" s="8"/>
      <c r="G248" s="8"/>
      <c r="H248" s="8"/>
      <c r="I248" s="9"/>
      <c r="J248" s="7"/>
      <c r="K248" s="7"/>
      <c r="L248" s="7"/>
      <c r="M248" s="10" t="str">
        <f aca="false">IF(OR(E248="",F248="",G248=""),"",IF(D248="Short",-1,1)*(G248-F248)*E248-N(I248))</f>
        <v/>
      </c>
      <c r="N248" s="11" t="str">
        <f aca="false">IF(OR(M248="",H248="",H248=F248),"",M248/(ABS(F248-H248)*E248))</f>
        <v/>
      </c>
      <c r="O248" s="12" t="str">
        <f aca="false">IF(M248="","",IF(M248&gt;0,"Win",IF(M248&lt;0,"Loss","Flat")))</f>
        <v/>
      </c>
    </row>
    <row r="249" customFormat="false" ht="15" hidden="false" customHeight="false" outlineLevel="0" collapsed="false">
      <c r="A249" s="5"/>
      <c r="B249" s="6"/>
      <c r="C249" s="7"/>
      <c r="D249" s="7"/>
      <c r="E249" s="7"/>
      <c r="F249" s="8"/>
      <c r="G249" s="8"/>
      <c r="H249" s="8"/>
      <c r="I249" s="9"/>
      <c r="J249" s="7"/>
      <c r="K249" s="7"/>
      <c r="L249" s="7"/>
      <c r="M249" s="10" t="str">
        <f aca="false">IF(OR(E249="",F249="",G249=""),"",IF(D249="Short",-1,1)*(G249-F249)*E249-N(I249))</f>
        <v/>
      </c>
      <c r="N249" s="11" t="str">
        <f aca="false">IF(OR(M249="",H249="",H249=F249),"",M249/(ABS(F249-H249)*E249))</f>
        <v/>
      </c>
      <c r="O249" s="12" t="str">
        <f aca="false">IF(M249="","",IF(M249&gt;0,"Win",IF(M249&lt;0,"Loss","Flat")))</f>
        <v/>
      </c>
    </row>
    <row r="250" customFormat="false" ht="15" hidden="false" customHeight="false" outlineLevel="0" collapsed="false">
      <c r="A250" s="5"/>
      <c r="B250" s="6"/>
      <c r="C250" s="7"/>
      <c r="D250" s="7"/>
      <c r="E250" s="7"/>
      <c r="F250" s="8"/>
      <c r="G250" s="8"/>
      <c r="H250" s="8"/>
      <c r="I250" s="9"/>
      <c r="J250" s="7"/>
      <c r="K250" s="7"/>
      <c r="L250" s="7"/>
      <c r="M250" s="10" t="str">
        <f aca="false">IF(OR(E250="",F250="",G250=""),"",IF(D250="Short",-1,1)*(G250-F250)*E250-N(I250))</f>
        <v/>
      </c>
      <c r="N250" s="11" t="str">
        <f aca="false">IF(OR(M250="",H250="",H250=F250),"",M250/(ABS(F250-H250)*E250))</f>
        <v/>
      </c>
      <c r="O250" s="12" t="str">
        <f aca="false">IF(M250="","",IF(M250&gt;0,"Win",IF(M250&lt;0,"Loss","Flat")))</f>
        <v/>
      </c>
    </row>
    <row r="251" customFormat="false" ht="15" hidden="false" customHeight="false" outlineLevel="0" collapsed="false">
      <c r="A251" s="5"/>
      <c r="B251" s="6"/>
      <c r="C251" s="7"/>
      <c r="D251" s="7"/>
      <c r="E251" s="7"/>
      <c r="F251" s="8"/>
      <c r="G251" s="8"/>
      <c r="H251" s="8"/>
      <c r="I251" s="9"/>
      <c r="J251" s="7"/>
      <c r="K251" s="7"/>
      <c r="L251" s="7"/>
      <c r="M251" s="10" t="str">
        <f aca="false">IF(OR(E251="",F251="",G251=""),"",IF(D251="Short",-1,1)*(G251-F251)*E251-N(I251))</f>
        <v/>
      </c>
      <c r="N251" s="11" t="str">
        <f aca="false">IF(OR(M251="",H251="",H251=F251),"",M251/(ABS(F251-H251)*E251))</f>
        <v/>
      </c>
      <c r="O251" s="12" t="str">
        <f aca="false">IF(M251="","",IF(M251&gt;0,"Win",IF(M251&lt;0,"Loss","Flat")))</f>
        <v/>
      </c>
    </row>
    <row r="252" customFormat="false" ht="15" hidden="false" customHeight="false" outlineLevel="0" collapsed="false">
      <c r="A252" s="5"/>
      <c r="B252" s="6"/>
      <c r="C252" s="7"/>
      <c r="D252" s="7"/>
      <c r="E252" s="7"/>
      <c r="F252" s="8"/>
      <c r="G252" s="8"/>
      <c r="H252" s="8"/>
      <c r="I252" s="9"/>
      <c r="J252" s="7"/>
      <c r="K252" s="7"/>
      <c r="L252" s="7"/>
      <c r="M252" s="10" t="str">
        <f aca="false">IF(OR(E252="",F252="",G252=""),"",IF(D252="Short",-1,1)*(G252-F252)*E252-N(I252))</f>
        <v/>
      </c>
      <c r="N252" s="11" t="str">
        <f aca="false">IF(OR(M252="",H252="",H252=F252),"",M252/(ABS(F252-H252)*E252))</f>
        <v/>
      </c>
      <c r="O252" s="12" t="str">
        <f aca="false">IF(M252="","",IF(M252&gt;0,"Win",IF(M252&lt;0,"Loss","Flat")))</f>
        <v/>
      </c>
    </row>
    <row r="253" customFormat="false" ht="15" hidden="false" customHeight="false" outlineLevel="0" collapsed="false">
      <c r="A253" s="5"/>
      <c r="B253" s="6"/>
      <c r="C253" s="7"/>
      <c r="D253" s="7"/>
      <c r="E253" s="7"/>
      <c r="F253" s="8"/>
      <c r="G253" s="8"/>
      <c r="H253" s="8"/>
      <c r="I253" s="9"/>
      <c r="J253" s="7"/>
      <c r="K253" s="7"/>
      <c r="L253" s="7"/>
      <c r="M253" s="10" t="str">
        <f aca="false">IF(OR(E253="",F253="",G253=""),"",IF(D253="Short",-1,1)*(G253-F253)*E253-N(I253))</f>
        <v/>
      </c>
      <c r="N253" s="11" t="str">
        <f aca="false">IF(OR(M253="",H253="",H253=F253),"",M253/(ABS(F253-H253)*E253))</f>
        <v/>
      </c>
      <c r="O253" s="12" t="str">
        <f aca="false">IF(M253="","",IF(M253&gt;0,"Win",IF(M253&lt;0,"Loss","Flat")))</f>
        <v/>
      </c>
    </row>
    <row r="254" customFormat="false" ht="15" hidden="false" customHeight="false" outlineLevel="0" collapsed="false">
      <c r="A254" s="5"/>
      <c r="B254" s="6"/>
      <c r="C254" s="7"/>
      <c r="D254" s="7"/>
      <c r="E254" s="7"/>
      <c r="F254" s="8"/>
      <c r="G254" s="8"/>
      <c r="H254" s="8"/>
      <c r="I254" s="9"/>
      <c r="J254" s="7"/>
      <c r="K254" s="7"/>
      <c r="L254" s="7"/>
      <c r="M254" s="10" t="str">
        <f aca="false">IF(OR(E254="",F254="",G254=""),"",IF(D254="Short",-1,1)*(G254-F254)*E254-N(I254))</f>
        <v/>
      </c>
      <c r="N254" s="11" t="str">
        <f aca="false">IF(OR(M254="",H254="",H254=F254),"",M254/(ABS(F254-H254)*E254))</f>
        <v/>
      </c>
      <c r="O254" s="12" t="str">
        <f aca="false">IF(M254="","",IF(M254&gt;0,"Win",IF(M254&lt;0,"Loss","Flat")))</f>
        <v/>
      </c>
    </row>
    <row r="255" customFormat="false" ht="15" hidden="false" customHeight="false" outlineLevel="0" collapsed="false">
      <c r="A255" s="5"/>
      <c r="B255" s="6"/>
      <c r="C255" s="7"/>
      <c r="D255" s="7"/>
      <c r="E255" s="7"/>
      <c r="F255" s="8"/>
      <c r="G255" s="8"/>
      <c r="H255" s="8"/>
      <c r="I255" s="9"/>
      <c r="J255" s="7"/>
      <c r="K255" s="7"/>
      <c r="L255" s="7"/>
      <c r="M255" s="10" t="str">
        <f aca="false">IF(OR(E255="",F255="",G255=""),"",IF(D255="Short",-1,1)*(G255-F255)*E255-N(I255))</f>
        <v/>
      </c>
      <c r="N255" s="11" t="str">
        <f aca="false">IF(OR(M255="",H255="",H255=F255),"",M255/(ABS(F255-H255)*E255))</f>
        <v/>
      </c>
      <c r="O255" s="12" t="str">
        <f aca="false">IF(M255="","",IF(M255&gt;0,"Win",IF(M255&lt;0,"Loss","Flat")))</f>
        <v/>
      </c>
    </row>
    <row r="256" customFormat="false" ht="15" hidden="false" customHeight="false" outlineLevel="0" collapsed="false">
      <c r="A256" s="5"/>
      <c r="B256" s="6"/>
      <c r="C256" s="7"/>
      <c r="D256" s="7"/>
      <c r="E256" s="7"/>
      <c r="F256" s="8"/>
      <c r="G256" s="8"/>
      <c r="H256" s="8"/>
      <c r="I256" s="9"/>
      <c r="J256" s="7"/>
      <c r="K256" s="7"/>
      <c r="L256" s="7"/>
      <c r="M256" s="10" t="str">
        <f aca="false">IF(OR(E256="",F256="",G256=""),"",IF(D256="Short",-1,1)*(G256-F256)*E256-N(I256))</f>
        <v/>
      </c>
      <c r="N256" s="11" t="str">
        <f aca="false">IF(OR(M256="",H256="",H256=F256),"",M256/(ABS(F256-H256)*E256))</f>
        <v/>
      </c>
      <c r="O256" s="12" t="str">
        <f aca="false">IF(M256="","",IF(M256&gt;0,"Win",IF(M256&lt;0,"Loss","Flat")))</f>
        <v/>
      </c>
    </row>
    <row r="257" customFormat="false" ht="15" hidden="false" customHeight="false" outlineLevel="0" collapsed="false">
      <c r="A257" s="5"/>
      <c r="B257" s="6"/>
      <c r="C257" s="7"/>
      <c r="D257" s="7"/>
      <c r="E257" s="7"/>
      <c r="F257" s="8"/>
      <c r="G257" s="8"/>
      <c r="H257" s="8"/>
      <c r="I257" s="9"/>
      <c r="J257" s="7"/>
      <c r="K257" s="7"/>
      <c r="L257" s="7"/>
      <c r="M257" s="10" t="str">
        <f aca="false">IF(OR(E257="",F257="",G257=""),"",IF(D257="Short",-1,1)*(G257-F257)*E257-N(I257))</f>
        <v/>
      </c>
      <c r="N257" s="11" t="str">
        <f aca="false">IF(OR(M257="",H257="",H257=F257),"",M257/(ABS(F257-H257)*E257))</f>
        <v/>
      </c>
      <c r="O257" s="12" t="str">
        <f aca="false">IF(M257="","",IF(M257&gt;0,"Win",IF(M257&lt;0,"Loss","Flat")))</f>
        <v/>
      </c>
    </row>
    <row r="258" customFormat="false" ht="15" hidden="false" customHeight="false" outlineLevel="0" collapsed="false">
      <c r="A258" s="5"/>
      <c r="B258" s="6"/>
      <c r="C258" s="7"/>
      <c r="D258" s="7"/>
      <c r="E258" s="7"/>
      <c r="F258" s="8"/>
      <c r="G258" s="8"/>
      <c r="H258" s="8"/>
      <c r="I258" s="9"/>
      <c r="J258" s="7"/>
      <c r="K258" s="7"/>
      <c r="L258" s="7"/>
      <c r="M258" s="10" t="str">
        <f aca="false">IF(OR(E258="",F258="",G258=""),"",IF(D258="Short",-1,1)*(G258-F258)*E258-N(I258))</f>
        <v/>
      </c>
      <c r="N258" s="11" t="str">
        <f aca="false">IF(OR(M258="",H258="",H258=F258),"",M258/(ABS(F258-H258)*E258))</f>
        <v/>
      </c>
      <c r="O258" s="12" t="str">
        <f aca="false">IF(M258="","",IF(M258&gt;0,"Win",IF(M258&lt;0,"Loss","Flat")))</f>
        <v/>
      </c>
    </row>
    <row r="259" customFormat="false" ht="15" hidden="false" customHeight="false" outlineLevel="0" collapsed="false">
      <c r="A259" s="5"/>
      <c r="B259" s="6"/>
      <c r="C259" s="7"/>
      <c r="D259" s="7"/>
      <c r="E259" s="7"/>
      <c r="F259" s="8"/>
      <c r="G259" s="8"/>
      <c r="H259" s="8"/>
      <c r="I259" s="9"/>
      <c r="J259" s="7"/>
      <c r="K259" s="7"/>
      <c r="L259" s="7"/>
      <c r="M259" s="10" t="str">
        <f aca="false">IF(OR(E259="",F259="",G259=""),"",IF(D259="Short",-1,1)*(G259-F259)*E259-N(I259))</f>
        <v/>
      </c>
      <c r="N259" s="11" t="str">
        <f aca="false">IF(OR(M259="",H259="",H259=F259),"",M259/(ABS(F259-H259)*E259))</f>
        <v/>
      </c>
      <c r="O259" s="12" t="str">
        <f aca="false">IF(M259="","",IF(M259&gt;0,"Win",IF(M259&lt;0,"Loss","Flat")))</f>
        <v/>
      </c>
    </row>
    <row r="260" customFormat="false" ht="15" hidden="false" customHeight="false" outlineLevel="0" collapsed="false">
      <c r="A260" s="5"/>
      <c r="B260" s="6"/>
      <c r="C260" s="7"/>
      <c r="D260" s="7"/>
      <c r="E260" s="7"/>
      <c r="F260" s="8"/>
      <c r="G260" s="8"/>
      <c r="H260" s="8"/>
      <c r="I260" s="9"/>
      <c r="J260" s="7"/>
      <c r="K260" s="7"/>
      <c r="L260" s="7"/>
      <c r="M260" s="10" t="str">
        <f aca="false">IF(OR(E260="",F260="",G260=""),"",IF(D260="Short",-1,1)*(G260-F260)*E260-N(I260))</f>
        <v/>
      </c>
      <c r="N260" s="11" t="str">
        <f aca="false">IF(OR(M260="",H260="",H260=F260),"",M260/(ABS(F260-H260)*E260))</f>
        <v/>
      </c>
      <c r="O260" s="12" t="str">
        <f aca="false">IF(M260="","",IF(M260&gt;0,"Win",IF(M260&lt;0,"Loss","Flat")))</f>
        <v/>
      </c>
    </row>
    <row r="261" customFormat="false" ht="15" hidden="false" customHeight="false" outlineLevel="0" collapsed="false">
      <c r="A261" s="5"/>
      <c r="B261" s="6"/>
      <c r="C261" s="7"/>
      <c r="D261" s="7"/>
      <c r="E261" s="7"/>
      <c r="F261" s="8"/>
      <c r="G261" s="8"/>
      <c r="H261" s="8"/>
      <c r="I261" s="9"/>
      <c r="J261" s="7"/>
      <c r="K261" s="7"/>
      <c r="L261" s="7"/>
      <c r="M261" s="10" t="str">
        <f aca="false">IF(OR(E261="",F261="",G261=""),"",IF(D261="Short",-1,1)*(G261-F261)*E261-N(I261))</f>
        <v/>
      </c>
      <c r="N261" s="11" t="str">
        <f aca="false">IF(OR(M261="",H261="",H261=F261),"",M261/(ABS(F261-H261)*E261))</f>
        <v/>
      </c>
      <c r="O261" s="12" t="str">
        <f aca="false">IF(M261="","",IF(M261&gt;0,"Win",IF(M261&lt;0,"Loss","Flat")))</f>
        <v/>
      </c>
    </row>
    <row r="262" customFormat="false" ht="15" hidden="false" customHeight="false" outlineLevel="0" collapsed="false">
      <c r="A262" s="5"/>
      <c r="B262" s="6"/>
      <c r="C262" s="7"/>
      <c r="D262" s="7"/>
      <c r="E262" s="7"/>
      <c r="F262" s="8"/>
      <c r="G262" s="8"/>
      <c r="H262" s="8"/>
      <c r="I262" s="9"/>
      <c r="J262" s="7"/>
      <c r="K262" s="7"/>
      <c r="L262" s="7"/>
      <c r="M262" s="10" t="str">
        <f aca="false">IF(OR(E262="",F262="",G262=""),"",IF(D262="Short",-1,1)*(G262-F262)*E262-N(I262))</f>
        <v/>
      </c>
      <c r="N262" s="11" t="str">
        <f aca="false">IF(OR(M262="",H262="",H262=F262),"",M262/(ABS(F262-H262)*E262))</f>
        <v/>
      </c>
      <c r="O262" s="12" t="str">
        <f aca="false">IF(M262="","",IF(M262&gt;0,"Win",IF(M262&lt;0,"Loss","Flat")))</f>
        <v/>
      </c>
    </row>
    <row r="263" customFormat="false" ht="15" hidden="false" customHeight="false" outlineLevel="0" collapsed="false">
      <c r="A263" s="5"/>
      <c r="B263" s="6"/>
      <c r="C263" s="7"/>
      <c r="D263" s="7"/>
      <c r="E263" s="7"/>
      <c r="F263" s="8"/>
      <c r="G263" s="8"/>
      <c r="H263" s="8"/>
      <c r="I263" s="9"/>
      <c r="J263" s="7"/>
      <c r="K263" s="7"/>
      <c r="L263" s="7"/>
      <c r="M263" s="10" t="str">
        <f aca="false">IF(OR(E263="",F263="",G263=""),"",IF(D263="Short",-1,1)*(G263-F263)*E263-N(I263))</f>
        <v/>
      </c>
      <c r="N263" s="11" t="str">
        <f aca="false">IF(OR(M263="",H263="",H263=F263),"",M263/(ABS(F263-H263)*E263))</f>
        <v/>
      </c>
      <c r="O263" s="12" t="str">
        <f aca="false">IF(M263="","",IF(M263&gt;0,"Win",IF(M263&lt;0,"Loss","Flat")))</f>
        <v/>
      </c>
    </row>
    <row r="264" customFormat="false" ht="15" hidden="false" customHeight="false" outlineLevel="0" collapsed="false">
      <c r="A264" s="5"/>
      <c r="B264" s="6"/>
      <c r="C264" s="7"/>
      <c r="D264" s="7"/>
      <c r="E264" s="7"/>
      <c r="F264" s="8"/>
      <c r="G264" s="8"/>
      <c r="H264" s="8"/>
      <c r="I264" s="9"/>
      <c r="J264" s="7"/>
      <c r="K264" s="7"/>
      <c r="L264" s="7"/>
      <c r="M264" s="10" t="str">
        <f aca="false">IF(OR(E264="",F264="",G264=""),"",IF(D264="Short",-1,1)*(G264-F264)*E264-N(I264))</f>
        <v/>
      </c>
      <c r="N264" s="11" t="str">
        <f aca="false">IF(OR(M264="",H264="",H264=F264),"",M264/(ABS(F264-H264)*E264))</f>
        <v/>
      </c>
      <c r="O264" s="12" t="str">
        <f aca="false">IF(M264="","",IF(M264&gt;0,"Win",IF(M264&lt;0,"Loss","Flat")))</f>
        <v/>
      </c>
    </row>
    <row r="265" customFormat="false" ht="15" hidden="false" customHeight="false" outlineLevel="0" collapsed="false">
      <c r="A265" s="5"/>
      <c r="B265" s="6"/>
      <c r="C265" s="7"/>
      <c r="D265" s="7"/>
      <c r="E265" s="7"/>
      <c r="F265" s="8"/>
      <c r="G265" s="8"/>
      <c r="H265" s="8"/>
      <c r="I265" s="9"/>
      <c r="J265" s="7"/>
      <c r="K265" s="7"/>
      <c r="L265" s="7"/>
      <c r="M265" s="10" t="str">
        <f aca="false">IF(OR(E265="",F265="",G265=""),"",IF(D265="Short",-1,1)*(G265-F265)*E265-N(I265))</f>
        <v/>
      </c>
      <c r="N265" s="11" t="str">
        <f aca="false">IF(OR(M265="",H265="",H265=F265),"",M265/(ABS(F265-H265)*E265))</f>
        <v/>
      </c>
      <c r="O265" s="12" t="str">
        <f aca="false">IF(M265="","",IF(M265&gt;0,"Win",IF(M265&lt;0,"Loss","Flat")))</f>
        <v/>
      </c>
    </row>
    <row r="266" customFormat="false" ht="15" hidden="false" customHeight="false" outlineLevel="0" collapsed="false">
      <c r="A266" s="5"/>
      <c r="B266" s="6"/>
      <c r="C266" s="7"/>
      <c r="D266" s="7"/>
      <c r="E266" s="7"/>
      <c r="F266" s="8"/>
      <c r="G266" s="8"/>
      <c r="H266" s="8"/>
      <c r="I266" s="9"/>
      <c r="J266" s="7"/>
      <c r="K266" s="7"/>
      <c r="L266" s="7"/>
      <c r="M266" s="10" t="str">
        <f aca="false">IF(OR(E266="",F266="",G266=""),"",IF(D266="Short",-1,1)*(G266-F266)*E266-N(I266))</f>
        <v/>
      </c>
      <c r="N266" s="11" t="str">
        <f aca="false">IF(OR(M266="",H266="",H266=F266),"",M266/(ABS(F266-H266)*E266))</f>
        <v/>
      </c>
      <c r="O266" s="12" t="str">
        <f aca="false">IF(M266="","",IF(M266&gt;0,"Win",IF(M266&lt;0,"Loss","Flat")))</f>
        <v/>
      </c>
    </row>
    <row r="267" customFormat="false" ht="15" hidden="false" customHeight="false" outlineLevel="0" collapsed="false">
      <c r="A267" s="5"/>
      <c r="B267" s="6"/>
      <c r="C267" s="7"/>
      <c r="D267" s="7"/>
      <c r="E267" s="7"/>
      <c r="F267" s="8"/>
      <c r="G267" s="8"/>
      <c r="H267" s="8"/>
      <c r="I267" s="9"/>
      <c r="J267" s="7"/>
      <c r="K267" s="7"/>
      <c r="L267" s="7"/>
      <c r="M267" s="10" t="str">
        <f aca="false">IF(OR(E267="",F267="",G267=""),"",IF(D267="Short",-1,1)*(G267-F267)*E267-N(I267))</f>
        <v/>
      </c>
      <c r="N267" s="11" t="str">
        <f aca="false">IF(OR(M267="",H267="",H267=F267),"",M267/(ABS(F267-H267)*E267))</f>
        <v/>
      </c>
      <c r="O267" s="12" t="str">
        <f aca="false">IF(M267="","",IF(M267&gt;0,"Win",IF(M267&lt;0,"Loss","Flat")))</f>
        <v/>
      </c>
    </row>
    <row r="268" customFormat="false" ht="15" hidden="false" customHeight="false" outlineLevel="0" collapsed="false">
      <c r="A268" s="5"/>
      <c r="B268" s="6"/>
      <c r="C268" s="7"/>
      <c r="D268" s="7"/>
      <c r="E268" s="7"/>
      <c r="F268" s="8"/>
      <c r="G268" s="8"/>
      <c r="H268" s="8"/>
      <c r="I268" s="9"/>
      <c r="J268" s="7"/>
      <c r="K268" s="7"/>
      <c r="L268" s="7"/>
      <c r="M268" s="10" t="str">
        <f aca="false">IF(OR(E268="",F268="",G268=""),"",IF(D268="Short",-1,1)*(G268-F268)*E268-N(I268))</f>
        <v/>
      </c>
      <c r="N268" s="11" t="str">
        <f aca="false">IF(OR(M268="",H268="",H268=F268),"",M268/(ABS(F268-H268)*E268))</f>
        <v/>
      </c>
      <c r="O268" s="12" t="str">
        <f aca="false">IF(M268="","",IF(M268&gt;0,"Win",IF(M268&lt;0,"Loss","Flat")))</f>
        <v/>
      </c>
    </row>
    <row r="269" customFormat="false" ht="15" hidden="false" customHeight="false" outlineLevel="0" collapsed="false">
      <c r="A269" s="5"/>
      <c r="B269" s="6"/>
      <c r="C269" s="7"/>
      <c r="D269" s="7"/>
      <c r="E269" s="7"/>
      <c r="F269" s="8"/>
      <c r="G269" s="8"/>
      <c r="H269" s="8"/>
      <c r="I269" s="9"/>
      <c r="J269" s="7"/>
      <c r="K269" s="7"/>
      <c r="L269" s="7"/>
      <c r="M269" s="10" t="str">
        <f aca="false">IF(OR(E269="",F269="",G269=""),"",IF(D269="Short",-1,1)*(G269-F269)*E269-N(I269))</f>
        <v/>
      </c>
      <c r="N269" s="11" t="str">
        <f aca="false">IF(OR(M269="",H269="",H269=F269),"",M269/(ABS(F269-H269)*E269))</f>
        <v/>
      </c>
      <c r="O269" s="12" t="str">
        <f aca="false">IF(M269="","",IF(M269&gt;0,"Win",IF(M269&lt;0,"Loss","Flat")))</f>
        <v/>
      </c>
    </row>
    <row r="270" customFormat="false" ht="15" hidden="false" customHeight="false" outlineLevel="0" collapsed="false">
      <c r="A270" s="5"/>
      <c r="B270" s="6"/>
      <c r="C270" s="7"/>
      <c r="D270" s="7"/>
      <c r="E270" s="7"/>
      <c r="F270" s="8"/>
      <c r="G270" s="8"/>
      <c r="H270" s="8"/>
      <c r="I270" s="9"/>
      <c r="J270" s="7"/>
      <c r="K270" s="7"/>
      <c r="L270" s="7"/>
      <c r="M270" s="10" t="str">
        <f aca="false">IF(OR(E270="",F270="",G270=""),"",IF(D270="Short",-1,1)*(G270-F270)*E270-N(I270))</f>
        <v/>
      </c>
      <c r="N270" s="11" t="str">
        <f aca="false">IF(OR(M270="",H270="",H270=F270),"",M270/(ABS(F270-H270)*E270))</f>
        <v/>
      </c>
      <c r="O270" s="12" t="str">
        <f aca="false">IF(M270="","",IF(M270&gt;0,"Win",IF(M270&lt;0,"Loss","Flat")))</f>
        <v/>
      </c>
    </row>
    <row r="271" customFormat="false" ht="15" hidden="false" customHeight="false" outlineLevel="0" collapsed="false">
      <c r="A271" s="5"/>
      <c r="B271" s="6"/>
      <c r="C271" s="7"/>
      <c r="D271" s="7"/>
      <c r="E271" s="7"/>
      <c r="F271" s="8"/>
      <c r="G271" s="8"/>
      <c r="H271" s="8"/>
      <c r="I271" s="9"/>
      <c r="J271" s="7"/>
      <c r="K271" s="7"/>
      <c r="L271" s="7"/>
      <c r="M271" s="10" t="str">
        <f aca="false">IF(OR(E271="",F271="",G271=""),"",IF(D271="Short",-1,1)*(G271-F271)*E271-N(I271))</f>
        <v/>
      </c>
      <c r="N271" s="11" t="str">
        <f aca="false">IF(OR(M271="",H271="",H271=F271),"",M271/(ABS(F271-H271)*E271))</f>
        <v/>
      </c>
      <c r="O271" s="12" t="str">
        <f aca="false">IF(M271="","",IF(M271&gt;0,"Win",IF(M271&lt;0,"Loss","Flat")))</f>
        <v/>
      </c>
    </row>
    <row r="272" customFormat="false" ht="15" hidden="false" customHeight="false" outlineLevel="0" collapsed="false">
      <c r="A272" s="5"/>
      <c r="B272" s="6"/>
      <c r="C272" s="7"/>
      <c r="D272" s="7"/>
      <c r="E272" s="7"/>
      <c r="F272" s="8"/>
      <c r="G272" s="8"/>
      <c r="H272" s="8"/>
      <c r="I272" s="9"/>
      <c r="J272" s="7"/>
      <c r="K272" s="7"/>
      <c r="L272" s="7"/>
      <c r="M272" s="10" t="str">
        <f aca="false">IF(OR(E272="",F272="",G272=""),"",IF(D272="Short",-1,1)*(G272-F272)*E272-N(I272))</f>
        <v/>
      </c>
      <c r="N272" s="11" t="str">
        <f aca="false">IF(OR(M272="",H272="",H272=F272),"",M272/(ABS(F272-H272)*E272))</f>
        <v/>
      </c>
      <c r="O272" s="12" t="str">
        <f aca="false">IF(M272="","",IF(M272&gt;0,"Win",IF(M272&lt;0,"Loss","Flat")))</f>
        <v/>
      </c>
    </row>
    <row r="273" customFormat="false" ht="15" hidden="false" customHeight="false" outlineLevel="0" collapsed="false">
      <c r="A273" s="5"/>
      <c r="B273" s="6"/>
      <c r="C273" s="7"/>
      <c r="D273" s="7"/>
      <c r="E273" s="7"/>
      <c r="F273" s="8"/>
      <c r="G273" s="8"/>
      <c r="H273" s="8"/>
      <c r="I273" s="9"/>
      <c r="J273" s="7"/>
      <c r="K273" s="7"/>
      <c r="L273" s="7"/>
      <c r="M273" s="10" t="str">
        <f aca="false">IF(OR(E273="",F273="",G273=""),"",IF(D273="Short",-1,1)*(G273-F273)*E273-N(I273))</f>
        <v/>
      </c>
      <c r="N273" s="11" t="str">
        <f aca="false">IF(OR(M273="",H273="",H273=F273),"",M273/(ABS(F273-H273)*E273))</f>
        <v/>
      </c>
      <c r="O273" s="12" t="str">
        <f aca="false">IF(M273="","",IF(M273&gt;0,"Win",IF(M273&lt;0,"Loss","Flat")))</f>
        <v/>
      </c>
    </row>
    <row r="274" customFormat="false" ht="15" hidden="false" customHeight="false" outlineLevel="0" collapsed="false">
      <c r="A274" s="5"/>
      <c r="B274" s="6"/>
      <c r="C274" s="7"/>
      <c r="D274" s="7"/>
      <c r="E274" s="7"/>
      <c r="F274" s="8"/>
      <c r="G274" s="8"/>
      <c r="H274" s="8"/>
      <c r="I274" s="9"/>
      <c r="J274" s="7"/>
      <c r="K274" s="7"/>
      <c r="L274" s="7"/>
      <c r="M274" s="10" t="str">
        <f aca="false">IF(OR(E274="",F274="",G274=""),"",IF(D274="Short",-1,1)*(G274-F274)*E274-N(I274))</f>
        <v/>
      </c>
      <c r="N274" s="11" t="str">
        <f aca="false">IF(OR(M274="",H274="",H274=F274),"",M274/(ABS(F274-H274)*E274))</f>
        <v/>
      </c>
      <c r="O274" s="12" t="str">
        <f aca="false">IF(M274="","",IF(M274&gt;0,"Win",IF(M274&lt;0,"Loss","Flat")))</f>
        <v/>
      </c>
    </row>
    <row r="275" customFormat="false" ht="15" hidden="false" customHeight="false" outlineLevel="0" collapsed="false">
      <c r="A275" s="5"/>
      <c r="B275" s="6"/>
      <c r="C275" s="7"/>
      <c r="D275" s="7"/>
      <c r="E275" s="7"/>
      <c r="F275" s="8"/>
      <c r="G275" s="8"/>
      <c r="H275" s="8"/>
      <c r="I275" s="9"/>
      <c r="J275" s="7"/>
      <c r="K275" s="7"/>
      <c r="L275" s="7"/>
      <c r="M275" s="10" t="str">
        <f aca="false">IF(OR(E275="",F275="",G275=""),"",IF(D275="Short",-1,1)*(G275-F275)*E275-N(I275))</f>
        <v/>
      </c>
      <c r="N275" s="11" t="str">
        <f aca="false">IF(OR(M275="",H275="",H275=F275),"",M275/(ABS(F275-H275)*E275))</f>
        <v/>
      </c>
      <c r="O275" s="12" t="str">
        <f aca="false">IF(M275="","",IF(M275&gt;0,"Win",IF(M275&lt;0,"Loss","Flat")))</f>
        <v/>
      </c>
    </row>
    <row r="276" customFormat="false" ht="15" hidden="false" customHeight="false" outlineLevel="0" collapsed="false">
      <c r="A276" s="5"/>
      <c r="B276" s="6"/>
      <c r="C276" s="7"/>
      <c r="D276" s="7"/>
      <c r="E276" s="7"/>
      <c r="F276" s="8"/>
      <c r="G276" s="8"/>
      <c r="H276" s="8"/>
      <c r="I276" s="9"/>
      <c r="J276" s="7"/>
      <c r="K276" s="7"/>
      <c r="L276" s="7"/>
      <c r="M276" s="10" t="str">
        <f aca="false">IF(OR(E276="",F276="",G276=""),"",IF(D276="Short",-1,1)*(G276-F276)*E276-N(I276))</f>
        <v/>
      </c>
      <c r="N276" s="11" t="str">
        <f aca="false">IF(OR(M276="",H276="",H276=F276),"",M276/(ABS(F276-H276)*E276))</f>
        <v/>
      </c>
      <c r="O276" s="12" t="str">
        <f aca="false">IF(M276="","",IF(M276&gt;0,"Win",IF(M276&lt;0,"Loss","Flat")))</f>
        <v/>
      </c>
    </row>
    <row r="277" customFormat="false" ht="15" hidden="false" customHeight="false" outlineLevel="0" collapsed="false">
      <c r="A277" s="5"/>
      <c r="B277" s="6"/>
      <c r="C277" s="7"/>
      <c r="D277" s="7"/>
      <c r="E277" s="7"/>
      <c r="F277" s="8"/>
      <c r="G277" s="8"/>
      <c r="H277" s="8"/>
      <c r="I277" s="9"/>
      <c r="J277" s="7"/>
      <c r="K277" s="7"/>
      <c r="L277" s="7"/>
      <c r="M277" s="10" t="str">
        <f aca="false">IF(OR(E277="",F277="",G277=""),"",IF(D277="Short",-1,1)*(G277-F277)*E277-N(I277))</f>
        <v/>
      </c>
      <c r="N277" s="11" t="str">
        <f aca="false">IF(OR(M277="",H277="",H277=F277),"",M277/(ABS(F277-H277)*E277))</f>
        <v/>
      </c>
      <c r="O277" s="12" t="str">
        <f aca="false">IF(M277="","",IF(M277&gt;0,"Win",IF(M277&lt;0,"Loss","Flat")))</f>
        <v/>
      </c>
    </row>
    <row r="278" customFormat="false" ht="15" hidden="false" customHeight="false" outlineLevel="0" collapsed="false">
      <c r="A278" s="5"/>
      <c r="B278" s="6"/>
      <c r="C278" s="7"/>
      <c r="D278" s="7"/>
      <c r="E278" s="7"/>
      <c r="F278" s="8"/>
      <c r="G278" s="8"/>
      <c r="H278" s="8"/>
      <c r="I278" s="9"/>
      <c r="J278" s="7"/>
      <c r="K278" s="7"/>
      <c r="L278" s="7"/>
      <c r="M278" s="10" t="str">
        <f aca="false">IF(OR(E278="",F278="",G278=""),"",IF(D278="Short",-1,1)*(G278-F278)*E278-N(I278))</f>
        <v/>
      </c>
      <c r="N278" s="11" t="str">
        <f aca="false">IF(OR(M278="",H278="",H278=F278),"",M278/(ABS(F278-H278)*E278))</f>
        <v/>
      </c>
      <c r="O278" s="12" t="str">
        <f aca="false">IF(M278="","",IF(M278&gt;0,"Win",IF(M278&lt;0,"Loss","Flat")))</f>
        <v/>
      </c>
    </row>
    <row r="279" customFormat="false" ht="15" hidden="false" customHeight="false" outlineLevel="0" collapsed="false">
      <c r="A279" s="5"/>
      <c r="B279" s="6"/>
      <c r="C279" s="7"/>
      <c r="D279" s="7"/>
      <c r="E279" s="7"/>
      <c r="F279" s="8"/>
      <c r="G279" s="8"/>
      <c r="H279" s="8"/>
      <c r="I279" s="9"/>
      <c r="J279" s="7"/>
      <c r="K279" s="7"/>
      <c r="L279" s="7"/>
      <c r="M279" s="10" t="str">
        <f aca="false">IF(OR(E279="",F279="",G279=""),"",IF(D279="Short",-1,1)*(G279-F279)*E279-N(I279))</f>
        <v/>
      </c>
      <c r="N279" s="11" t="str">
        <f aca="false">IF(OR(M279="",H279="",H279=F279),"",M279/(ABS(F279-H279)*E279))</f>
        <v/>
      </c>
      <c r="O279" s="12" t="str">
        <f aca="false">IF(M279="","",IF(M279&gt;0,"Win",IF(M279&lt;0,"Loss","Flat")))</f>
        <v/>
      </c>
    </row>
    <row r="280" customFormat="false" ht="15" hidden="false" customHeight="false" outlineLevel="0" collapsed="false">
      <c r="A280" s="5"/>
      <c r="B280" s="6"/>
      <c r="C280" s="7"/>
      <c r="D280" s="7"/>
      <c r="E280" s="7"/>
      <c r="F280" s="8"/>
      <c r="G280" s="8"/>
      <c r="H280" s="8"/>
      <c r="I280" s="9"/>
      <c r="J280" s="7"/>
      <c r="K280" s="7"/>
      <c r="L280" s="7"/>
      <c r="M280" s="10" t="str">
        <f aca="false">IF(OR(E280="",F280="",G280=""),"",IF(D280="Short",-1,1)*(G280-F280)*E280-N(I280))</f>
        <v/>
      </c>
      <c r="N280" s="11" t="str">
        <f aca="false">IF(OR(M280="",H280="",H280=F280),"",M280/(ABS(F280-H280)*E280))</f>
        <v/>
      </c>
      <c r="O280" s="12" t="str">
        <f aca="false">IF(M280="","",IF(M280&gt;0,"Win",IF(M280&lt;0,"Loss","Flat")))</f>
        <v/>
      </c>
    </row>
    <row r="281" customFormat="false" ht="15" hidden="false" customHeight="false" outlineLevel="0" collapsed="false">
      <c r="A281" s="5"/>
      <c r="B281" s="6"/>
      <c r="C281" s="7"/>
      <c r="D281" s="7"/>
      <c r="E281" s="7"/>
      <c r="F281" s="8"/>
      <c r="G281" s="8"/>
      <c r="H281" s="8"/>
      <c r="I281" s="9"/>
      <c r="J281" s="7"/>
      <c r="K281" s="7"/>
      <c r="L281" s="7"/>
      <c r="M281" s="10" t="str">
        <f aca="false">IF(OR(E281="",F281="",G281=""),"",IF(D281="Short",-1,1)*(G281-F281)*E281-N(I281))</f>
        <v/>
      </c>
      <c r="N281" s="11" t="str">
        <f aca="false">IF(OR(M281="",H281="",H281=F281),"",M281/(ABS(F281-H281)*E281))</f>
        <v/>
      </c>
      <c r="O281" s="12" t="str">
        <f aca="false">IF(M281="","",IF(M281&gt;0,"Win",IF(M281&lt;0,"Loss","Flat")))</f>
        <v/>
      </c>
    </row>
    <row r="282" customFormat="false" ht="15" hidden="false" customHeight="false" outlineLevel="0" collapsed="false">
      <c r="A282" s="5"/>
      <c r="B282" s="6"/>
      <c r="C282" s="7"/>
      <c r="D282" s="7"/>
      <c r="E282" s="7"/>
      <c r="F282" s="8"/>
      <c r="G282" s="8"/>
      <c r="H282" s="8"/>
      <c r="I282" s="9"/>
      <c r="J282" s="7"/>
      <c r="K282" s="7"/>
      <c r="L282" s="7"/>
      <c r="M282" s="10" t="str">
        <f aca="false">IF(OR(E282="",F282="",G282=""),"",IF(D282="Short",-1,1)*(G282-F282)*E282-N(I282))</f>
        <v/>
      </c>
      <c r="N282" s="11" t="str">
        <f aca="false">IF(OR(M282="",H282="",H282=F282),"",M282/(ABS(F282-H282)*E282))</f>
        <v/>
      </c>
      <c r="O282" s="12" t="str">
        <f aca="false">IF(M282="","",IF(M282&gt;0,"Win",IF(M282&lt;0,"Loss","Flat")))</f>
        <v/>
      </c>
    </row>
    <row r="283" customFormat="false" ht="15" hidden="false" customHeight="false" outlineLevel="0" collapsed="false">
      <c r="A283" s="5"/>
      <c r="B283" s="6"/>
      <c r="C283" s="7"/>
      <c r="D283" s="7"/>
      <c r="E283" s="7"/>
      <c r="F283" s="8"/>
      <c r="G283" s="8"/>
      <c r="H283" s="8"/>
      <c r="I283" s="9"/>
      <c r="J283" s="7"/>
      <c r="K283" s="7"/>
      <c r="L283" s="7"/>
      <c r="M283" s="10" t="str">
        <f aca="false">IF(OR(E283="",F283="",G283=""),"",IF(D283="Short",-1,1)*(G283-F283)*E283-N(I283))</f>
        <v/>
      </c>
      <c r="N283" s="11" t="str">
        <f aca="false">IF(OR(M283="",H283="",H283=F283),"",M283/(ABS(F283-H283)*E283))</f>
        <v/>
      </c>
      <c r="O283" s="12" t="str">
        <f aca="false">IF(M283="","",IF(M283&gt;0,"Win",IF(M283&lt;0,"Loss","Flat")))</f>
        <v/>
      </c>
    </row>
    <row r="284" customFormat="false" ht="15" hidden="false" customHeight="false" outlineLevel="0" collapsed="false">
      <c r="A284" s="5"/>
      <c r="B284" s="6"/>
      <c r="C284" s="7"/>
      <c r="D284" s="7"/>
      <c r="E284" s="7"/>
      <c r="F284" s="8"/>
      <c r="G284" s="8"/>
      <c r="H284" s="8"/>
      <c r="I284" s="9"/>
      <c r="J284" s="7"/>
      <c r="K284" s="7"/>
      <c r="L284" s="7"/>
      <c r="M284" s="10" t="str">
        <f aca="false">IF(OR(E284="",F284="",G284=""),"",IF(D284="Short",-1,1)*(G284-F284)*E284-N(I284))</f>
        <v/>
      </c>
      <c r="N284" s="11" t="str">
        <f aca="false">IF(OR(M284="",H284="",H284=F284),"",M284/(ABS(F284-H284)*E284))</f>
        <v/>
      </c>
      <c r="O284" s="12" t="str">
        <f aca="false">IF(M284="","",IF(M284&gt;0,"Win",IF(M284&lt;0,"Loss","Flat")))</f>
        <v/>
      </c>
    </row>
    <row r="285" customFormat="false" ht="15" hidden="false" customHeight="false" outlineLevel="0" collapsed="false">
      <c r="A285" s="5"/>
      <c r="B285" s="6"/>
      <c r="C285" s="7"/>
      <c r="D285" s="7"/>
      <c r="E285" s="7"/>
      <c r="F285" s="8"/>
      <c r="G285" s="8"/>
      <c r="H285" s="8"/>
      <c r="I285" s="9"/>
      <c r="J285" s="7"/>
      <c r="K285" s="7"/>
      <c r="L285" s="7"/>
      <c r="M285" s="10" t="str">
        <f aca="false">IF(OR(E285="",F285="",G285=""),"",IF(D285="Short",-1,1)*(G285-F285)*E285-N(I285))</f>
        <v/>
      </c>
      <c r="N285" s="11" t="str">
        <f aca="false">IF(OR(M285="",H285="",H285=F285),"",M285/(ABS(F285-H285)*E285))</f>
        <v/>
      </c>
      <c r="O285" s="12" t="str">
        <f aca="false">IF(M285="","",IF(M285&gt;0,"Win",IF(M285&lt;0,"Loss","Flat")))</f>
        <v/>
      </c>
    </row>
    <row r="286" customFormat="false" ht="15" hidden="false" customHeight="false" outlineLevel="0" collapsed="false">
      <c r="A286" s="5"/>
      <c r="B286" s="6"/>
      <c r="C286" s="7"/>
      <c r="D286" s="7"/>
      <c r="E286" s="7"/>
      <c r="F286" s="8"/>
      <c r="G286" s="8"/>
      <c r="H286" s="8"/>
      <c r="I286" s="9"/>
      <c r="J286" s="7"/>
      <c r="K286" s="7"/>
      <c r="L286" s="7"/>
      <c r="M286" s="10" t="str">
        <f aca="false">IF(OR(E286="",F286="",G286=""),"",IF(D286="Short",-1,1)*(G286-F286)*E286-N(I286))</f>
        <v/>
      </c>
      <c r="N286" s="11" t="str">
        <f aca="false">IF(OR(M286="",H286="",H286=F286),"",M286/(ABS(F286-H286)*E286))</f>
        <v/>
      </c>
      <c r="O286" s="12" t="str">
        <f aca="false">IF(M286="","",IF(M286&gt;0,"Win",IF(M286&lt;0,"Loss","Flat")))</f>
        <v/>
      </c>
    </row>
    <row r="287" customFormat="false" ht="15" hidden="false" customHeight="false" outlineLevel="0" collapsed="false">
      <c r="A287" s="5"/>
      <c r="B287" s="6"/>
      <c r="C287" s="7"/>
      <c r="D287" s="7"/>
      <c r="E287" s="7"/>
      <c r="F287" s="8"/>
      <c r="G287" s="8"/>
      <c r="H287" s="8"/>
      <c r="I287" s="9"/>
      <c r="J287" s="7"/>
      <c r="K287" s="7"/>
      <c r="L287" s="7"/>
      <c r="M287" s="10" t="str">
        <f aca="false">IF(OR(E287="",F287="",G287=""),"",IF(D287="Short",-1,1)*(G287-F287)*E287-N(I287))</f>
        <v/>
      </c>
      <c r="N287" s="11" t="str">
        <f aca="false">IF(OR(M287="",H287="",H287=F287),"",M287/(ABS(F287-H287)*E287))</f>
        <v/>
      </c>
      <c r="O287" s="12" t="str">
        <f aca="false">IF(M287="","",IF(M287&gt;0,"Win",IF(M287&lt;0,"Loss","Flat")))</f>
        <v/>
      </c>
    </row>
    <row r="288" customFormat="false" ht="15" hidden="false" customHeight="false" outlineLevel="0" collapsed="false">
      <c r="A288" s="5"/>
      <c r="B288" s="6"/>
      <c r="C288" s="7"/>
      <c r="D288" s="7"/>
      <c r="E288" s="7"/>
      <c r="F288" s="8"/>
      <c r="G288" s="8"/>
      <c r="H288" s="8"/>
      <c r="I288" s="9"/>
      <c r="J288" s="7"/>
      <c r="K288" s="7"/>
      <c r="L288" s="7"/>
      <c r="M288" s="10" t="str">
        <f aca="false">IF(OR(E288="",F288="",G288=""),"",IF(D288="Short",-1,1)*(G288-F288)*E288-N(I288))</f>
        <v/>
      </c>
      <c r="N288" s="11" t="str">
        <f aca="false">IF(OR(M288="",H288="",H288=F288),"",M288/(ABS(F288-H288)*E288))</f>
        <v/>
      </c>
      <c r="O288" s="12" t="str">
        <f aca="false">IF(M288="","",IF(M288&gt;0,"Win",IF(M288&lt;0,"Loss","Flat")))</f>
        <v/>
      </c>
    </row>
    <row r="289" customFormat="false" ht="15" hidden="false" customHeight="false" outlineLevel="0" collapsed="false">
      <c r="A289" s="5"/>
      <c r="B289" s="6"/>
      <c r="C289" s="7"/>
      <c r="D289" s="7"/>
      <c r="E289" s="7"/>
      <c r="F289" s="8"/>
      <c r="G289" s="8"/>
      <c r="H289" s="8"/>
      <c r="I289" s="9"/>
      <c r="J289" s="7"/>
      <c r="K289" s="7"/>
      <c r="L289" s="7"/>
      <c r="M289" s="10" t="str">
        <f aca="false">IF(OR(E289="",F289="",G289=""),"",IF(D289="Short",-1,1)*(G289-F289)*E289-N(I289))</f>
        <v/>
      </c>
      <c r="N289" s="11" t="str">
        <f aca="false">IF(OR(M289="",H289="",H289=F289),"",M289/(ABS(F289-H289)*E289))</f>
        <v/>
      </c>
      <c r="O289" s="12" t="str">
        <f aca="false">IF(M289="","",IF(M289&gt;0,"Win",IF(M289&lt;0,"Loss","Flat")))</f>
        <v/>
      </c>
    </row>
    <row r="290" customFormat="false" ht="15" hidden="false" customHeight="false" outlineLevel="0" collapsed="false">
      <c r="A290" s="5"/>
      <c r="B290" s="6"/>
      <c r="C290" s="7"/>
      <c r="D290" s="7"/>
      <c r="E290" s="7"/>
      <c r="F290" s="8"/>
      <c r="G290" s="8"/>
      <c r="H290" s="8"/>
      <c r="I290" s="9"/>
      <c r="J290" s="7"/>
      <c r="K290" s="7"/>
      <c r="L290" s="7"/>
      <c r="M290" s="10" t="str">
        <f aca="false">IF(OR(E290="",F290="",G290=""),"",IF(D290="Short",-1,1)*(G290-F290)*E290-N(I290))</f>
        <v/>
      </c>
      <c r="N290" s="11" t="str">
        <f aca="false">IF(OR(M290="",H290="",H290=F290),"",M290/(ABS(F290-H290)*E290))</f>
        <v/>
      </c>
      <c r="O290" s="12" t="str">
        <f aca="false">IF(M290="","",IF(M290&gt;0,"Win",IF(M290&lt;0,"Loss","Flat")))</f>
        <v/>
      </c>
    </row>
    <row r="291" customFormat="false" ht="15" hidden="false" customHeight="false" outlineLevel="0" collapsed="false">
      <c r="A291" s="5"/>
      <c r="B291" s="6"/>
      <c r="C291" s="7"/>
      <c r="D291" s="7"/>
      <c r="E291" s="7"/>
      <c r="F291" s="8"/>
      <c r="G291" s="8"/>
      <c r="H291" s="8"/>
      <c r="I291" s="9"/>
      <c r="J291" s="7"/>
      <c r="K291" s="7"/>
      <c r="L291" s="7"/>
      <c r="M291" s="10" t="str">
        <f aca="false">IF(OR(E291="",F291="",G291=""),"",IF(D291="Short",-1,1)*(G291-F291)*E291-N(I291))</f>
        <v/>
      </c>
      <c r="N291" s="11" t="str">
        <f aca="false">IF(OR(M291="",H291="",H291=F291),"",M291/(ABS(F291-H291)*E291))</f>
        <v/>
      </c>
      <c r="O291" s="12" t="str">
        <f aca="false">IF(M291="","",IF(M291&gt;0,"Win",IF(M291&lt;0,"Loss","Flat")))</f>
        <v/>
      </c>
    </row>
    <row r="292" customFormat="false" ht="15" hidden="false" customHeight="false" outlineLevel="0" collapsed="false">
      <c r="A292" s="5"/>
      <c r="B292" s="6"/>
      <c r="C292" s="7"/>
      <c r="D292" s="7"/>
      <c r="E292" s="7"/>
      <c r="F292" s="8"/>
      <c r="G292" s="8"/>
      <c r="H292" s="8"/>
      <c r="I292" s="9"/>
      <c r="J292" s="7"/>
      <c r="K292" s="7"/>
      <c r="L292" s="7"/>
      <c r="M292" s="10" t="str">
        <f aca="false">IF(OR(E292="",F292="",G292=""),"",IF(D292="Short",-1,1)*(G292-F292)*E292-N(I292))</f>
        <v/>
      </c>
      <c r="N292" s="11" t="str">
        <f aca="false">IF(OR(M292="",H292="",H292=F292),"",M292/(ABS(F292-H292)*E292))</f>
        <v/>
      </c>
      <c r="O292" s="12" t="str">
        <f aca="false">IF(M292="","",IF(M292&gt;0,"Win",IF(M292&lt;0,"Loss","Flat")))</f>
        <v/>
      </c>
    </row>
    <row r="293" customFormat="false" ht="15" hidden="false" customHeight="false" outlineLevel="0" collapsed="false">
      <c r="A293" s="5"/>
      <c r="B293" s="6"/>
      <c r="C293" s="7"/>
      <c r="D293" s="7"/>
      <c r="E293" s="7"/>
      <c r="F293" s="8"/>
      <c r="G293" s="8"/>
      <c r="H293" s="8"/>
      <c r="I293" s="9"/>
      <c r="J293" s="7"/>
      <c r="K293" s="7"/>
      <c r="L293" s="7"/>
      <c r="M293" s="10" t="str">
        <f aca="false">IF(OR(E293="",F293="",G293=""),"",IF(D293="Short",-1,1)*(G293-F293)*E293-N(I293))</f>
        <v/>
      </c>
      <c r="N293" s="11" t="str">
        <f aca="false">IF(OR(M293="",H293="",H293=F293),"",M293/(ABS(F293-H293)*E293))</f>
        <v/>
      </c>
      <c r="O293" s="12" t="str">
        <f aca="false">IF(M293="","",IF(M293&gt;0,"Win",IF(M293&lt;0,"Loss","Flat")))</f>
        <v/>
      </c>
    </row>
    <row r="294" customFormat="false" ht="15" hidden="false" customHeight="false" outlineLevel="0" collapsed="false">
      <c r="A294" s="5"/>
      <c r="B294" s="6"/>
      <c r="C294" s="7"/>
      <c r="D294" s="7"/>
      <c r="E294" s="7"/>
      <c r="F294" s="8"/>
      <c r="G294" s="8"/>
      <c r="H294" s="8"/>
      <c r="I294" s="9"/>
      <c r="J294" s="7"/>
      <c r="K294" s="7"/>
      <c r="L294" s="7"/>
      <c r="M294" s="10" t="str">
        <f aca="false">IF(OR(E294="",F294="",G294=""),"",IF(D294="Short",-1,1)*(G294-F294)*E294-N(I294))</f>
        <v/>
      </c>
      <c r="N294" s="11" t="str">
        <f aca="false">IF(OR(M294="",H294="",H294=F294),"",M294/(ABS(F294-H294)*E294))</f>
        <v/>
      </c>
      <c r="O294" s="12" t="str">
        <f aca="false">IF(M294="","",IF(M294&gt;0,"Win",IF(M294&lt;0,"Loss","Flat")))</f>
        <v/>
      </c>
    </row>
    <row r="295" customFormat="false" ht="15" hidden="false" customHeight="false" outlineLevel="0" collapsed="false">
      <c r="A295" s="5"/>
      <c r="B295" s="6"/>
      <c r="C295" s="7"/>
      <c r="D295" s="7"/>
      <c r="E295" s="7"/>
      <c r="F295" s="8"/>
      <c r="G295" s="8"/>
      <c r="H295" s="8"/>
      <c r="I295" s="9"/>
      <c r="J295" s="7"/>
      <c r="K295" s="7"/>
      <c r="L295" s="7"/>
      <c r="M295" s="10" t="str">
        <f aca="false">IF(OR(E295="",F295="",G295=""),"",IF(D295="Short",-1,1)*(G295-F295)*E295-N(I295))</f>
        <v/>
      </c>
      <c r="N295" s="11" t="str">
        <f aca="false">IF(OR(M295="",H295="",H295=F295),"",M295/(ABS(F295-H295)*E295))</f>
        <v/>
      </c>
      <c r="O295" s="12" t="str">
        <f aca="false">IF(M295="","",IF(M295&gt;0,"Win",IF(M295&lt;0,"Loss","Flat")))</f>
        <v/>
      </c>
    </row>
    <row r="296" customFormat="false" ht="15" hidden="false" customHeight="false" outlineLevel="0" collapsed="false">
      <c r="A296" s="5"/>
      <c r="B296" s="6"/>
      <c r="C296" s="7"/>
      <c r="D296" s="7"/>
      <c r="E296" s="7"/>
      <c r="F296" s="8"/>
      <c r="G296" s="8"/>
      <c r="H296" s="8"/>
      <c r="I296" s="9"/>
      <c r="J296" s="7"/>
      <c r="K296" s="7"/>
      <c r="L296" s="7"/>
      <c r="M296" s="10" t="str">
        <f aca="false">IF(OR(E296="",F296="",G296=""),"",IF(D296="Short",-1,1)*(G296-F296)*E296-N(I296))</f>
        <v/>
      </c>
      <c r="N296" s="11" t="str">
        <f aca="false">IF(OR(M296="",H296="",H296=F296),"",M296/(ABS(F296-H296)*E296))</f>
        <v/>
      </c>
      <c r="O296" s="12" t="str">
        <f aca="false">IF(M296="","",IF(M296&gt;0,"Win",IF(M296&lt;0,"Loss","Flat")))</f>
        <v/>
      </c>
    </row>
    <row r="297" customFormat="false" ht="15" hidden="false" customHeight="false" outlineLevel="0" collapsed="false">
      <c r="A297" s="5"/>
      <c r="B297" s="6"/>
      <c r="C297" s="7"/>
      <c r="D297" s="7"/>
      <c r="E297" s="7"/>
      <c r="F297" s="8"/>
      <c r="G297" s="8"/>
      <c r="H297" s="8"/>
      <c r="I297" s="9"/>
      <c r="J297" s="7"/>
      <c r="K297" s="7"/>
      <c r="L297" s="7"/>
      <c r="M297" s="10" t="str">
        <f aca="false">IF(OR(E297="",F297="",G297=""),"",IF(D297="Short",-1,1)*(G297-F297)*E297-N(I297))</f>
        <v/>
      </c>
      <c r="N297" s="11" t="str">
        <f aca="false">IF(OR(M297="",H297="",H297=F297),"",M297/(ABS(F297-H297)*E297))</f>
        <v/>
      </c>
      <c r="O297" s="12" t="str">
        <f aca="false">IF(M297="","",IF(M297&gt;0,"Win",IF(M297&lt;0,"Loss","Flat")))</f>
        <v/>
      </c>
    </row>
    <row r="298" customFormat="false" ht="15" hidden="false" customHeight="false" outlineLevel="0" collapsed="false">
      <c r="A298" s="5"/>
      <c r="B298" s="6"/>
      <c r="C298" s="7"/>
      <c r="D298" s="7"/>
      <c r="E298" s="7"/>
      <c r="F298" s="8"/>
      <c r="G298" s="8"/>
      <c r="H298" s="8"/>
      <c r="I298" s="9"/>
      <c r="J298" s="7"/>
      <c r="K298" s="7"/>
      <c r="L298" s="7"/>
      <c r="M298" s="10" t="str">
        <f aca="false">IF(OR(E298="",F298="",G298=""),"",IF(D298="Short",-1,1)*(G298-F298)*E298-N(I298))</f>
        <v/>
      </c>
      <c r="N298" s="11" t="str">
        <f aca="false">IF(OR(M298="",H298="",H298=F298),"",M298/(ABS(F298-H298)*E298))</f>
        <v/>
      </c>
      <c r="O298" s="12" t="str">
        <f aca="false">IF(M298="","",IF(M298&gt;0,"Win",IF(M298&lt;0,"Loss","Flat")))</f>
        <v/>
      </c>
    </row>
    <row r="299" customFormat="false" ht="15" hidden="false" customHeight="false" outlineLevel="0" collapsed="false">
      <c r="A299" s="5"/>
      <c r="B299" s="6"/>
      <c r="C299" s="7"/>
      <c r="D299" s="7"/>
      <c r="E299" s="7"/>
      <c r="F299" s="8"/>
      <c r="G299" s="8"/>
      <c r="H299" s="8"/>
      <c r="I299" s="9"/>
      <c r="J299" s="7"/>
      <c r="K299" s="7"/>
      <c r="L299" s="7"/>
      <c r="M299" s="10" t="str">
        <f aca="false">IF(OR(E299="",F299="",G299=""),"",IF(D299="Short",-1,1)*(G299-F299)*E299-N(I299))</f>
        <v/>
      </c>
      <c r="N299" s="11" t="str">
        <f aca="false">IF(OR(M299="",H299="",H299=F299),"",M299/(ABS(F299-H299)*E299))</f>
        <v/>
      </c>
      <c r="O299" s="12" t="str">
        <f aca="false">IF(M299="","",IF(M299&gt;0,"Win",IF(M299&lt;0,"Loss","Flat")))</f>
        <v/>
      </c>
    </row>
    <row r="300" customFormat="false" ht="15" hidden="false" customHeight="false" outlineLevel="0" collapsed="false">
      <c r="A300" s="5"/>
      <c r="B300" s="6"/>
      <c r="C300" s="7"/>
      <c r="D300" s="7"/>
      <c r="E300" s="7"/>
      <c r="F300" s="8"/>
      <c r="G300" s="8"/>
      <c r="H300" s="8"/>
      <c r="I300" s="9"/>
      <c r="J300" s="7"/>
      <c r="K300" s="7"/>
      <c r="L300" s="7"/>
      <c r="M300" s="10" t="str">
        <f aca="false">IF(OR(E300="",F300="",G300=""),"",IF(D300="Short",-1,1)*(G300-F300)*E300-N(I300))</f>
        <v/>
      </c>
      <c r="N300" s="11" t="str">
        <f aca="false">IF(OR(M300="",H300="",H300=F300),"",M300/(ABS(F300-H300)*E300))</f>
        <v/>
      </c>
      <c r="O300" s="12" t="str">
        <f aca="false">IF(M300="","",IF(M300&gt;0,"Win",IF(M300&lt;0,"Loss","Flat")))</f>
        <v/>
      </c>
    </row>
    <row r="301" customFormat="false" ht="15" hidden="false" customHeight="false" outlineLevel="0" collapsed="false">
      <c r="A301" s="5"/>
      <c r="B301" s="6"/>
      <c r="C301" s="7"/>
      <c r="D301" s="7"/>
      <c r="E301" s="7"/>
      <c r="F301" s="8"/>
      <c r="G301" s="8"/>
      <c r="H301" s="8"/>
      <c r="I301" s="9"/>
      <c r="J301" s="7"/>
      <c r="K301" s="7"/>
      <c r="L301" s="7"/>
      <c r="M301" s="10" t="str">
        <f aca="false">IF(OR(E301="",F301="",G301=""),"",IF(D301="Short",-1,1)*(G301-F301)*E301-N(I301))</f>
        <v/>
      </c>
      <c r="N301" s="11" t="str">
        <f aca="false">IF(OR(M301="",H301="",H301=F301),"",M301/(ABS(F301-H301)*E301))</f>
        <v/>
      </c>
      <c r="O301" s="12" t="str">
        <f aca="false">IF(M301="","",IF(M301&gt;0,"Win",IF(M301&lt;0,"Loss","Flat")))</f>
        <v/>
      </c>
    </row>
    <row r="302" customFormat="false" ht="15" hidden="false" customHeight="false" outlineLevel="0" collapsed="false">
      <c r="A302" s="5"/>
      <c r="B302" s="6"/>
      <c r="C302" s="7"/>
      <c r="D302" s="7"/>
      <c r="E302" s="7"/>
      <c r="F302" s="8"/>
      <c r="G302" s="8"/>
      <c r="H302" s="8"/>
      <c r="I302" s="9"/>
      <c r="J302" s="7"/>
      <c r="K302" s="7"/>
      <c r="L302" s="7"/>
      <c r="M302" s="10" t="str">
        <f aca="false">IF(OR(E302="",F302="",G302=""),"",IF(D302="Short",-1,1)*(G302-F302)*E302-N(I302))</f>
        <v/>
      </c>
      <c r="N302" s="11" t="str">
        <f aca="false">IF(OR(M302="",H302="",H302=F302),"",M302/(ABS(F302-H302)*E302))</f>
        <v/>
      </c>
      <c r="O302" s="12" t="str">
        <f aca="false">IF(M302="","",IF(M302&gt;0,"Win",IF(M302&lt;0,"Loss","Flat")))</f>
        <v/>
      </c>
    </row>
    <row r="303" customFormat="false" ht="15" hidden="false" customHeight="false" outlineLevel="0" collapsed="false">
      <c r="A303" s="5"/>
      <c r="B303" s="6"/>
      <c r="C303" s="7"/>
      <c r="D303" s="7"/>
      <c r="E303" s="7"/>
      <c r="F303" s="8"/>
      <c r="G303" s="8"/>
      <c r="H303" s="8"/>
      <c r="I303" s="9"/>
      <c r="J303" s="7"/>
      <c r="K303" s="7"/>
      <c r="L303" s="7"/>
      <c r="M303" s="10" t="str">
        <f aca="false">IF(OR(E303="",F303="",G303=""),"",IF(D303="Short",-1,1)*(G303-F303)*E303-N(I303))</f>
        <v/>
      </c>
      <c r="N303" s="11" t="str">
        <f aca="false">IF(OR(M303="",H303="",H303=F303),"",M303/(ABS(F303-H303)*E303))</f>
        <v/>
      </c>
      <c r="O303" s="12" t="str">
        <f aca="false">IF(M303="","",IF(M303&gt;0,"Win",IF(M303&lt;0,"Loss","Flat")))</f>
        <v/>
      </c>
    </row>
    <row r="304" customFormat="false" ht="15" hidden="false" customHeight="false" outlineLevel="0" collapsed="false">
      <c r="A304" s="5"/>
      <c r="B304" s="6"/>
      <c r="C304" s="7"/>
      <c r="D304" s="7"/>
      <c r="E304" s="7"/>
      <c r="F304" s="8"/>
      <c r="G304" s="8"/>
      <c r="H304" s="8"/>
      <c r="I304" s="9"/>
      <c r="J304" s="7"/>
      <c r="K304" s="7"/>
      <c r="L304" s="7"/>
      <c r="M304" s="10" t="str">
        <f aca="false">IF(OR(E304="",F304="",G304=""),"",IF(D304="Short",-1,1)*(G304-F304)*E304-N(I304))</f>
        <v/>
      </c>
      <c r="N304" s="11" t="str">
        <f aca="false">IF(OR(M304="",H304="",H304=F304),"",M304/(ABS(F304-H304)*E304))</f>
        <v/>
      </c>
      <c r="O304" s="12" t="str">
        <f aca="false">IF(M304="","",IF(M304&gt;0,"Win",IF(M304&lt;0,"Loss","Flat")))</f>
        <v/>
      </c>
    </row>
    <row r="305" customFormat="false" ht="15" hidden="false" customHeight="false" outlineLevel="0" collapsed="false">
      <c r="A305" s="5"/>
      <c r="B305" s="6"/>
      <c r="C305" s="7"/>
      <c r="D305" s="7"/>
      <c r="E305" s="7"/>
      <c r="F305" s="8"/>
      <c r="G305" s="8"/>
      <c r="H305" s="8"/>
      <c r="I305" s="9"/>
      <c r="J305" s="7"/>
      <c r="K305" s="7"/>
      <c r="L305" s="7"/>
      <c r="M305" s="10" t="str">
        <f aca="false">IF(OR(E305="",F305="",G305=""),"",IF(D305="Short",-1,1)*(G305-F305)*E305-N(I305))</f>
        <v/>
      </c>
      <c r="N305" s="11" t="str">
        <f aca="false">IF(OR(M305="",H305="",H305=F305),"",M305/(ABS(F305-H305)*E305))</f>
        <v/>
      </c>
      <c r="O305" s="12" t="str">
        <f aca="false">IF(M305="","",IF(M305&gt;0,"Win",IF(M305&lt;0,"Loss","Flat")))</f>
        <v/>
      </c>
    </row>
    <row r="306" customFormat="false" ht="15" hidden="false" customHeight="false" outlineLevel="0" collapsed="false">
      <c r="A306" s="5"/>
      <c r="B306" s="6"/>
      <c r="C306" s="7"/>
      <c r="D306" s="7"/>
      <c r="E306" s="7"/>
      <c r="F306" s="8"/>
      <c r="G306" s="8"/>
      <c r="H306" s="8"/>
      <c r="I306" s="9"/>
      <c r="J306" s="7"/>
      <c r="K306" s="7"/>
      <c r="L306" s="7"/>
      <c r="M306" s="10" t="str">
        <f aca="false">IF(OR(E306="",F306="",G306=""),"",IF(D306="Short",-1,1)*(G306-F306)*E306-N(I306))</f>
        <v/>
      </c>
      <c r="N306" s="11" t="str">
        <f aca="false">IF(OR(M306="",H306="",H306=F306),"",M306/(ABS(F306-H306)*E306))</f>
        <v/>
      </c>
      <c r="O306" s="12" t="str">
        <f aca="false">IF(M306="","",IF(M306&gt;0,"Win",IF(M306&lt;0,"Loss","Flat")))</f>
        <v/>
      </c>
    </row>
    <row r="307" customFormat="false" ht="15" hidden="false" customHeight="false" outlineLevel="0" collapsed="false">
      <c r="A307" s="5"/>
      <c r="B307" s="6"/>
      <c r="C307" s="7"/>
      <c r="D307" s="7"/>
      <c r="E307" s="7"/>
      <c r="F307" s="8"/>
      <c r="G307" s="8"/>
      <c r="H307" s="8"/>
      <c r="I307" s="9"/>
      <c r="J307" s="7"/>
      <c r="K307" s="7"/>
      <c r="L307" s="7"/>
      <c r="M307" s="10" t="str">
        <f aca="false">IF(OR(E307="",F307="",G307=""),"",IF(D307="Short",-1,1)*(G307-F307)*E307-N(I307))</f>
        <v/>
      </c>
      <c r="N307" s="11" t="str">
        <f aca="false">IF(OR(M307="",H307="",H307=F307),"",M307/(ABS(F307-H307)*E307))</f>
        <v/>
      </c>
      <c r="O307" s="12" t="str">
        <f aca="false">IF(M307="","",IF(M307&gt;0,"Win",IF(M307&lt;0,"Loss","Flat")))</f>
        <v/>
      </c>
    </row>
    <row r="308" customFormat="false" ht="15" hidden="false" customHeight="false" outlineLevel="0" collapsed="false">
      <c r="A308" s="5"/>
      <c r="B308" s="6"/>
      <c r="C308" s="7"/>
      <c r="D308" s="7"/>
      <c r="E308" s="7"/>
      <c r="F308" s="8"/>
      <c r="G308" s="8"/>
      <c r="H308" s="8"/>
      <c r="I308" s="9"/>
      <c r="J308" s="7"/>
      <c r="K308" s="7"/>
      <c r="L308" s="7"/>
      <c r="M308" s="10" t="str">
        <f aca="false">IF(OR(E308="",F308="",G308=""),"",IF(D308="Short",-1,1)*(G308-F308)*E308-N(I308))</f>
        <v/>
      </c>
      <c r="N308" s="11" t="str">
        <f aca="false">IF(OR(M308="",H308="",H308=F308),"",M308/(ABS(F308-H308)*E308))</f>
        <v/>
      </c>
      <c r="O308" s="12" t="str">
        <f aca="false">IF(M308="","",IF(M308&gt;0,"Win",IF(M308&lt;0,"Loss","Flat")))</f>
        <v/>
      </c>
    </row>
    <row r="309" customFormat="false" ht="15" hidden="false" customHeight="false" outlineLevel="0" collapsed="false">
      <c r="A309" s="5"/>
      <c r="B309" s="6"/>
      <c r="C309" s="7"/>
      <c r="D309" s="7"/>
      <c r="E309" s="7"/>
      <c r="F309" s="8"/>
      <c r="G309" s="8"/>
      <c r="H309" s="8"/>
      <c r="I309" s="9"/>
      <c r="J309" s="7"/>
      <c r="K309" s="7"/>
      <c r="L309" s="7"/>
      <c r="M309" s="10" t="str">
        <f aca="false">IF(OR(E309="",F309="",G309=""),"",IF(D309="Short",-1,1)*(G309-F309)*E309-N(I309))</f>
        <v/>
      </c>
      <c r="N309" s="11" t="str">
        <f aca="false">IF(OR(M309="",H309="",H309=F309),"",M309/(ABS(F309-H309)*E309))</f>
        <v/>
      </c>
      <c r="O309" s="12" t="str">
        <f aca="false">IF(M309="","",IF(M309&gt;0,"Win",IF(M309&lt;0,"Loss","Flat")))</f>
        <v/>
      </c>
    </row>
    <row r="310" customFormat="false" ht="15" hidden="false" customHeight="false" outlineLevel="0" collapsed="false">
      <c r="A310" s="5"/>
      <c r="B310" s="6"/>
      <c r="C310" s="7"/>
      <c r="D310" s="7"/>
      <c r="E310" s="7"/>
      <c r="F310" s="8"/>
      <c r="G310" s="8"/>
      <c r="H310" s="8"/>
      <c r="I310" s="9"/>
      <c r="J310" s="7"/>
      <c r="K310" s="7"/>
      <c r="L310" s="7"/>
      <c r="M310" s="10" t="str">
        <f aca="false">IF(OR(E310="",F310="",G310=""),"",IF(D310="Short",-1,1)*(G310-F310)*E310-N(I310))</f>
        <v/>
      </c>
      <c r="N310" s="11" t="str">
        <f aca="false">IF(OR(M310="",H310="",H310=F310),"",M310/(ABS(F310-H310)*E310))</f>
        <v/>
      </c>
      <c r="O310" s="12" t="str">
        <f aca="false">IF(M310="","",IF(M310&gt;0,"Win",IF(M310&lt;0,"Loss","Flat")))</f>
        <v/>
      </c>
    </row>
    <row r="311" customFormat="false" ht="15" hidden="false" customHeight="false" outlineLevel="0" collapsed="false">
      <c r="A311" s="5"/>
      <c r="B311" s="6"/>
      <c r="C311" s="7"/>
      <c r="D311" s="7"/>
      <c r="E311" s="7"/>
      <c r="F311" s="8"/>
      <c r="G311" s="8"/>
      <c r="H311" s="8"/>
      <c r="I311" s="9"/>
      <c r="J311" s="7"/>
      <c r="K311" s="7"/>
      <c r="L311" s="7"/>
      <c r="M311" s="10" t="str">
        <f aca="false">IF(OR(E311="",F311="",G311=""),"",IF(D311="Short",-1,1)*(G311-F311)*E311-N(I311))</f>
        <v/>
      </c>
      <c r="N311" s="11" t="str">
        <f aca="false">IF(OR(M311="",H311="",H311=F311),"",M311/(ABS(F311-H311)*E311))</f>
        <v/>
      </c>
      <c r="O311" s="12" t="str">
        <f aca="false">IF(M311="","",IF(M311&gt;0,"Win",IF(M311&lt;0,"Loss","Flat")))</f>
        <v/>
      </c>
    </row>
    <row r="312" customFormat="false" ht="15" hidden="false" customHeight="false" outlineLevel="0" collapsed="false">
      <c r="A312" s="5"/>
      <c r="B312" s="6"/>
      <c r="C312" s="7"/>
      <c r="D312" s="7"/>
      <c r="E312" s="7"/>
      <c r="F312" s="8"/>
      <c r="G312" s="8"/>
      <c r="H312" s="8"/>
      <c r="I312" s="9"/>
      <c r="J312" s="7"/>
      <c r="K312" s="7"/>
      <c r="L312" s="7"/>
      <c r="M312" s="10" t="str">
        <f aca="false">IF(OR(E312="",F312="",G312=""),"",IF(D312="Short",-1,1)*(G312-F312)*E312-N(I312))</f>
        <v/>
      </c>
      <c r="N312" s="11" t="str">
        <f aca="false">IF(OR(M312="",H312="",H312=F312),"",M312/(ABS(F312-H312)*E312))</f>
        <v/>
      </c>
      <c r="O312" s="12" t="str">
        <f aca="false">IF(M312="","",IF(M312&gt;0,"Win",IF(M312&lt;0,"Loss","Flat")))</f>
        <v/>
      </c>
    </row>
    <row r="313" customFormat="false" ht="15" hidden="false" customHeight="false" outlineLevel="0" collapsed="false">
      <c r="A313" s="5"/>
      <c r="B313" s="6"/>
      <c r="C313" s="7"/>
      <c r="D313" s="7"/>
      <c r="E313" s="7"/>
      <c r="F313" s="8"/>
      <c r="G313" s="8"/>
      <c r="H313" s="8"/>
      <c r="I313" s="9"/>
      <c r="J313" s="7"/>
      <c r="K313" s="7"/>
      <c r="L313" s="7"/>
      <c r="M313" s="10" t="str">
        <f aca="false">IF(OR(E313="",F313="",G313=""),"",IF(D313="Short",-1,1)*(G313-F313)*E313-N(I313))</f>
        <v/>
      </c>
      <c r="N313" s="11" t="str">
        <f aca="false">IF(OR(M313="",H313="",H313=F313),"",M313/(ABS(F313-H313)*E313))</f>
        <v/>
      </c>
      <c r="O313" s="12" t="str">
        <f aca="false">IF(M313="","",IF(M313&gt;0,"Win",IF(M313&lt;0,"Loss","Flat")))</f>
        <v/>
      </c>
    </row>
    <row r="314" customFormat="false" ht="15" hidden="false" customHeight="false" outlineLevel="0" collapsed="false">
      <c r="A314" s="5"/>
      <c r="B314" s="6"/>
      <c r="C314" s="7"/>
      <c r="D314" s="7"/>
      <c r="E314" s="7"/>
      <c r="F314" s="8"/>
      <c r="G314" s="8"/>
      <c r="H314" s="8"/>
      <c r="I314" s="9"/>
      <c r="J314" s="7"/>
      <c r="K314" s="7"/>
      <c r="L314" s="7"/>
      <c r="M314" s="10" t="str">
        <f aca="false">IF(OR(E314="",F314="",G314=""),"",IF(D314="Short",-1,1)*(G314-F314)*E314-N(I314))</f>
        <v/>
      </c>
      <c r="N314" s="11" t="str">
        <f aca="false">IF(OR(M314="",H314="",H314=F314),"",M314/(ABS(F314-H314)*E314))</f>
        <v/>
      </c>
      <c r="O314" s="12" t="str">
        <f aca="false">IF(M314="","",IF(M314&gt;0,"Win",IF(M314&lt;0,"Loss","Flat")))</f>
        <v/>
      </c>
    </row>
    <row r="315" customFormat="false" ht="15" hidden="false" customHeight="false" outlineLevel="0" collapsed="false">
      <c r="A315" s="5"/>
      <c r="B315" s="6"/>
      <c r="C315" s="7"/>
      <c r="D315" s="7"/>
      <c r="E315" s="7"/>
      <c r="F315" s="8"/>
      <c r="G315" s="8"/>
      <c r="H315" s="8"/>
      <c r="I315" s="9"/>
      <c r="J315" s="7"/>
      <c r="K315" s="7"/>
      <c r="L315" s="7"/>
      <c r="M315" s="10" t="str">
        <f aca="false">IF(OR(E315="",F315="",G315=""),"",IF(D315="Short",-1,1)*(G315-F315)*E315-N(I315))</f>
        <v/>
      </c>
      <c r="N315" s="11" t="str">
        <f aca="false">IF(OR(M315="",H315="",H315=F315),"",M315/(ABS(F315-H315)*E315))</f>
        <v/>
      </c>
      <c r="O315" s="12" t="str">
        <f aca="false">IF(M315="","",IF(M315&gt;0,"Win",IF(M315&lt;0,"Loss","Flat")))</f>
        <v/>
      </c>
    </row>
    <row r="316" customFormat="false" ht="15" hidden="false" customHeight="false" outlineLevel="0" collapsed="false">
      <c r="A316" s="5"/>
      <c r="B316" s="6"/>
      <c r="C316" s="7"/>
      <c r="D316" s="7"/>
      <c r="E316" s="7"/>
      <c r="F316" s="8"/>
      <c r="G316" s="8"/>
      <c r="H316" s="8"/>
      <c r="I316" s="9"/>
      <c r="J316" s="7"/>
      <c r="K316" s="7"/>
      <c r="L316" s="7"/>
      <c r="M316" s="10" t="str">
        <f aca="false">IF(OR(E316="",F316="",G316=""),"",IF(D316="Short",-1,1)*(G316-F316)*E316-N(I316))</f>
        <v/>
      </c>
      <c r="N316" s="11" t="str">
        <f aca="false">IF(OR(M316="",H316="",H316=F316),"",M316/(ABS(F316-H316)*E316))</f>
        <v/>
      </c>
      <c r="O316" s="12" t="str">
        <f aca="false">IF(M316="","",IF(M316&gt;0,"Win",IF(M316&lt;0,"Loss","Flat")))</f>
        <v/>
      </c>
    </row>
    <row r="317" customFormat="false" ht="15" hidden="false" customHeight="false" outlineLevel="0" collapsed="false">
      <c r="A317" s="5"/>
      <c r="B317" s="6"/>
      <c r="C317" s="7"/>
      <c r="D317" s="7"/>
      <c r="E317" s="7"/>
      <c r="F317" s="8"/>
      <c r="G317" s="8"/>
      <c r="H317" s="8"/>
      <c r="I317" s="9"/>
      <c r="J317" s="7"/>
      <c r="K317" s="7"/>
      <c r="L317" s="7"/>
      <c r="M317" s="10" t="str">
        <f aca="false">IF(OR(E317="",F317="",G317=""),"",IF(D317="Short",-1,1)*(G317-F317)*E317-N(I317))</f>
        <v/>
      </c>
      <c r="N317" s="11" t="str">
        <f aca="false">IF(OR(M317="",H317="",H317=F317),"",M317/(ABS(F317-H317)*E317))</f>
        <v/>
      </c>
      <c r="O317" s="12" t="str">
        <f aca="false">IF(M317="","",IF(M317&gt;0,"Win",IF(M317&lt;0,"Loss","Flat")))</f>
        <v/>
      </c>
    </row>
    <row r="318" customFormat="false" ht="15" hidden="false" customHeight="false" outlineLevel="0" collapsed="false">
      <c r="A318" s="5"/>
      <c r="B318" s="6"/>
      <c r="C318" s="7"/>
      <c r="D318" s="7"/>
      <c r="E318" s="7"/>
      <c r="F318" s="8"/>
      <c r="G318" s="8"/>
      <c r="H318" s="8"/>
      <c r="I318" s="9"/>
      <c r="J318" s="7"/>
      <c r="K318" s="7"/>
      <c r="L318" s="7"/>
      <c r="M318" s="10" t="str">
        <f aca="false">IF(OR(E318="",F318="",G318=""),"",IF(D318="Short",-1,1)*(G318-F318)*E318-N(I318))</f>
        <v/>
      </c>
      <c r="N318" s="11" t="str">
        <f aca="false">IF(OR(M318="",H318="",H318=F318),"",M318/(ABS(F318-H318)*E318))</f>
        <v/>
      </c>
      <c r="O318" s="12" t="str">
        <f aca="false">IF(M318="","",IF(M318&gt;0,"Win",IF(M318&lt;0,"Loss","Flat")))</f>
        <v/>
      </c>
    </row>
    <row r="319" customFormat="false" ht="15" hidden="false" customHeight="false" outlineLevel="0" collapsed="false">
      <c r="A319" s="5"/>
      <c r="B319" s="6"/>
      <c r="C319" s="7"/>
      <c r="D319" s="7"/>
      <c r="E319" s="7"/>
      <c r="F319" s="8"/>
      <c r="G319" s="8"/>
      <c r="H319" s="8"/>
      <c r="I319" s="9"/>
      <c r="J319" s="7"/>
      <c r="K319" s="7"/>
      <c r="L319" s="7"/>
      <c r="M319" s="10" t="str">
        <f aca="false">IF(OR(E319="",F319="",G319=""),"",IF(D319="Short",-1,1)*(G319-F319)*E319-N(I319))</f>
        <v/>
      </c>
      <c r="N319" s="11" t="str">
        <f aca="false">IF(OR(M319="",H319="",H319=F319),"",M319/(ABS(F319-H319)*E319))</f>
        <v/>
      </c>
      <c r="O319" s="12" t="str">
        <f aca="false">IF(M319="","",IF(M319&gt;0,"Win",IF(M319&lt;0,"Loss","Flat")))</f>
        <v/>
      </c>
    </row>
    <row r="320" customFormat="false" ht="15" hidden="false" customHeight="false" outlineLevel="0" collapsed="false">
      <c r="A320" s="5"/>
      <c r="B320" s="6"/>
      <c r="C320" s="7"/>
      <c r="D320" s="7"/>
      <c r="E320" s="7"/>
      <c r="F320" s="8"/>
      <c r="G320" s="8"/>
      <c r="H320" s="8"/>
      <c r="I320" s="9"/>
      <c r="J320" s="7"/>
      <c r="K320" s="7"/>
      <c r="L320" s="7"/>
      <c r="M320" s="10" t="str">
        <f aca="false">IF(OR(E320="",F320="",G320=""),"",IF(D320="Short",-1,1)*(G320-F320)*E320-N(I320))</f>
        <v/>
      </c>
      <c r="N320" s="11" t="str">
        <f aca="false">IF(OR(M320="",H320="",H320=F320),"",M320/(ABS(F320-H320)*E320))</f>
        <v/>
      </c>
      <c r="O320" s="12" t="str">
        <f aca="false">IF(M320="","",IF(M320&gt;0,"Win",IF(M320&lt;0,"Loss","Flat")))</f>
        <v/>
      </c>
    </row>
    <row r="321" customFormat="false" ht="15" hidden="false" customHeight="false" outlineLevel="0" collapsed="false">
      <c r="A321" s="5"/>
      <c r="B321" s="6"/>
      <c r="C321" s="7"/>
      <c r="D321" s="7"/>
      <c r="E321" s="7"/>
      <c r="F321" s="8"/>
      <c r="G321" s="8"/>
      <c r="H321" s="8"/>
      <c r="I321" s="9"/>
      <c r="J321" s="7"/>
      <c r="K321" s="7"/>
      <c r="L321" s="7"/>
      <c r="M321" s="10" t="str">
        <f aca="false">IF(OR(E321="",F321="",G321=""),"",IF(D321="Short",-1,1)*(G321-F321)*E321-N(I321))</f>
        <v/>
      </c>
      <c r="N321" s="11" t="str">
        <f aca="false">IF(OR(M321="",H321="",H321=F321),"",M321/(ABS(F321-H321)*E321))</f>
        <v/>
      </c>
      <c r="O321" s="12" t="str">
        <f aca="false">IF(M321="","",IF(M321&gt;0,"Win",IF(M321&lt;0,"Loss","Flat")))</f>
        <v/>
      </c>
    </row>
    <row r="322" customFormat="false" ht="15" hidden="false" customHeight="false" outlineLevel="0" collapsed="false">
      <c r="A322" s="5"/>
      <c r="B322" s="6"/>
      <c r="C322" s="7"/>
      <c r="D322" s="7"/>
      <c r="E322" s="7"/>
      <c r="F322" s="8"/>
      <c r="G322" s="8"/>
      <c r="H322" s="8"/>
      <c r="I322" s="9"/>
      <c r="J322" s="7"/>
      <c r="K322" s="7"/>
      <c r="L322" s="7"/>
      <c r="M322" s="10" t="str">
        <f aca="false">IF(OR(E322="",F322="",G322=""),"",IF(D322="Short",-1,1)*(G322-F322)*E322-N(I322))</f>
        <v/>
      </c>
      <c r="N322" s="11" t="str">
        <f aca="false">IF(OR(M322="",H322="",H322=F322),"",M322/(ABS(F322-H322)*E322))</f>
        <v/>
      </c>
      <c r="O322" s="12" t="str">
        <f aca="false">IF(M322="","",IF(M322&gt;0,"Win",IF(M322&lt;0,"Loss","Flat")))</f>
        <v/>
      </c>
    </row>
    <row r="323" customFormat="false" ht="15" hidden="false" customHeight="false" outlineLevel="0" collapsed="false">
      <c r="A323" s="5"/>
      <c r="B323" s="6"/>
      <c r="C323" s="7"/>
      <c r="D323" s="7"/>
      <c r="E323" s="7"/>
      <c r="F323" s="8"/>
      <c r="G323" s="8"/>
      <c r="H323" s="8"/>
      <c r="I323" s="9"/>
      <c r="J323" s="7"/>
      <c r="K323" s="7"/>
      <c r="L323" s="7"/>
      <c r="M323" s="10" t="str">
        <f aca="false">IF(OR(E323="",F323="",G323=""),"",IF(D323="Short",-1,1)*(G323-F323)*E323-N(I323))</f>
        <v/>
      </c>
      <c r="N323" s="11" t="str">
        <f aca="false">IF(OR(M323="",H323="",H323=F323),"",M323/(ABS(F323-H323)*E323))</f>
        <v/>
      </c>
      <c r="O323" s="12" t="str">
        <f aca="false">IF(M323="","",IF(M323&gt;0,"Win",IF(M323&lt;0,"Loss","Flat")))</f>
        <v/>
      </c>
    </row>
    <row r="324" customFormat="false" ht="15" hidden="false" customHeight="false" outlineLevel="0" collapsed="false">
      <c r="A324" s="5"/>
      <c r="B324" s="6"/>
      <c r="C324" s="7"/>
      <c r="D324" s="7"/>
      <c r="E324" s="7"/>
      <c r="F324" s="8"/>
      <c r="G324" s="8"/>
      <c r="H324" s="8"/>
      <c r="I324" s="9"/>
      <c r="J324" s="7"/>
      <c r="K324" s="7"/>
      <c r="L324" s="7"/>
      <c r="M324" s="10" t="str">
        <f aca="false">IF(OR(E324="",F324="",G324=""),"",IF(D324="Short",-1,1)*(G324-F324)*E324-N(I324))</f>
        <v/>
      </c>
      <c r="N324" s="11" t="str">
        <f aca="false">IF(OR(M324="",H324="",H324=F324),"",M324/(ABS(F324-H324)*E324))</f>
        <v/>
      </c>
      <c r="O324" s="12" t="str">
        <f aca="false">IF(M324="","",IF(M324&gt;0,"Win",IF(M324&lt;0,"Loss","Flat")))</f>
        <v/>
      </c>
    </row>
    <row r="325" customFormat="false" ht="15" hidden="false" customHeight="false" outlineLevel="0" collapsed="false">
      <c r="A325" s="5"/>
      <c r="B325" s="6"/>
      <c r="C325" s="7"/>
      <c r="D325" s="7"/>
      <c r="E325" s="7"/>
      <c r="F325" s="8"/>
      <c r="G325" s="8"/>
      <c r="H325" s="8"/>
      <c r="I325" s="9"/>
      <c r="J325" s="7"/>
      <c r="K325" s="7"/>
      <c r="L325" s="7"/>
      <c r="M325" s="10" t="str">
        <f aca="false">IF(OR(E325="",F325="",G325=""),"",IF(D325="Short",-1,1)*(G325-F325)*E325-N(I325))</f>
        <v/>
      </c>
      <c r="N325" s="11" t="str">
        <f aca="false">IF(OR(M325="",H325="",H325=F325),"",M325/(ABS(F325-H325)*E325))</f>
        <v/>
      </c>
      <c r="O325" s="12" t="str">
        <f aca="false">IF(M325="","",IF(M325&gt;0,"Win",IF(M325&lt;0,"Loss","Flat")))</f>
        <v/>
      </c>
    </row>
    <row r="326" customFormat="false" ht="15" hidden="false" customHeight="false" outlineLevel="0" collapsed="false">
      <c r="A326" s="5"/>
      <c r="B326" s="6"/>
      <c r="C326" s="7"/>
      <c r="D326" s="7"/>
      <c r="E326" s="7"/>
      <c r="F326" s="8"/>
      <c r="G326" s="8"/>
      <c r="H326" s="8"/>
      <c r="I326" s="9"/>
      <c r="J326" s="7"/>
      <c r="K326" s="7"/>
      <c r="L326" s="7"/>
      <c r="M326" s="10" t="str">
        <f aca="false">IF(OR(E326="",F326="",G326=""),"",IF(D326="Short",-1,1)*(G326-F326)*E326-N(I326))</f>
        <v/>
      </c>
      <c r="N326" s="11" t="str">
        <f aca="false">IF(OR(M326="",H326="",H326=F326),"",M326/(ABS(F326-H326)*E326))</f>
        <v/>
      </c>
      <c r="O326" s="12" t="str">
        <f aca="false">IF(M326="","",IF(M326&gt;0,"Win",IF(M326&lt;0,"Loss","Flat")))</f>
        <v/>
      </c>
    </row>
    <row r="327" customFormat="false" ht="15" hidden="false" customHeight="false" outlineLevel="0" collapsed="false">
      <c r="A327" s="5"/>
      <c r="B327" s="6"/>
      <c r="C327" s="7"/>
      <c r="D327" s="7"/>
      <c r="E327" s="7"/>
      <c r="F327" s="8"/>
      <c r="G327" s="8"/>
      <c r="H327" s="8"/>
      <c r="I327" s="9"/>
      <c r="J327" s="7"/>
      <c r="K327" s="7"/>
      <c r="L327" s="7"/>
      <c r="M327" s="10" t="str">
        <f aca="false">IF(OR(E327="",F327="",G327=""),"",IF(D327="Short",-1,1)*(G327-F327)*E327-N(I327))</f>
        <v/>
      </c>
      <c r="N327" s="11" t="str">
        <f aca="false">IF(OR(M327="",H327="",H327=F327),"",M327/(ABS(F327-H327)*E327))</f>
        <v/>
      </c>
      <c r="O327" s="12" t="str">
        <f aca="false">IF(M327="","",IF(M327&gt;0,"Win",IF(M327&lt;0,"Loss","Flat")))</f>
        <v/>
      </c>
    </row>
    <row r="328" customFormat="false" ht="15" hidden="false" customHeight="false" outlineLevel="0" collapsed="false">
      <c r="A328" s="5"/>
      <c r="B328" s="6"/>
      <c r="C328" s="7"/>
      <c r="D328" s="7"/>
      <c r="E328" s="7"/>
      <c r="F328" s="8"/>
      <c r="G328" s="8"/>
      <c r="H328" s="8"/>
      <c r="I328" s="9"/>
      <c r="J328" s="7"/>
      <c r="K328" s="7"/>
      <c r="L328" s="7"/>
      <c r="M328" s="10" t="str">
        <f aca="false">IF(OR(E328="",F328="",G328=""),"",IF(D328="Short",-1,1)*(G328-F328)*E328-N(I328))</f>
        <v/>
      </c>
      <c r="N328" s="11" t="str">
        <f aca="false">IF(OR(M328="",H328="",H328=F328),"",M328/(ABS(F328-H328)*E328))</f>
        <v/>
      </c>
      <c r="O328" s="12" t="str">
        <f aca="false">IF(M328="","",IF(M328&gt;0,"Win",IF(M328&lt;0,"Loss","Flat")))</f>
        <v/>
      </c>
    </row>
    <row r="329" customFormat="false" ht="15" hidden="false" customHeight="false" outlineLevel="0" collapsed="false">
      <c r="A329" s="5"/>
      <c r="B329" s="6"/>
      <c r="C329" s="7"/>
      <c r="D329" s="7"/>
      <c r="E329" s="7"/>
      <c r="F329" s="8"/>
      <c r="G329" s="8"/>
      <c r="H329" s="8"/>
      <c r="I329" s="9"/>
      <c r="J329" s="7"/>
      <c r="K329" s="7"/>
      <c r="L329" s="7"/>
      <c r="M329" s="10" t="str">
        <f aca="false">IF(OR(E329="",F329="",G329=""),"",IF(D329="Short",-1,1)*(G329-F329)*E329-N(I329))</f>
        <v/>
      </c>
      <c r="N329" s="11" t="str">
        <f aca="false">IF(OR(M329="",H329="",H329=F329),"",M329/(ABS(F329-H329)*E329))</f>
        <v/>
      </c>
      <c r="O329" s="12" t="str">
        <f aca="false">IF(M329="","",IF(M329&gt;0,"Win",IF(M329&lt;0,"Loss","Flat")))</f>
        <v/>
      </c>
    </row>
    <row r="330" customFormat="false" ht="15" hidden="false" customHeight="false" outlineLevel="0" collapsed="false">
      <c r="A330" s="5"/>
      <c r="B330" s="6"/>
      <c r="C330" s="7"/>
      <c r="D330" s="7"/>
      <c r="E330" s="7"/>
      <c r="F330" s="8"/>
      <c r="G330" s="8"/>
      <c r="H330" s="8"/>
      <c r="I330" s="9"/>
      <c r="J330" s="7"/>
      <c r="K330" s="7"/>
      <c r="L330" s="7"/>
      <c r="M330" s="10" t="str">
        <f aca="false">IF(OR(E330="",F330="",G330=""),"",IF(D330="Short",-1,1)*(G330-F330)*E330-N(I330))</f>
        <v/>
      </c>
      <c r="N330" s="11" t="str">
        <f aca="false">IF(OR(M330="",H330="",H330=F330),"",M330/(ABS(F330-H330)*E330))</f>
        <v/>
      </c>
      <c r="O330" s="12" t="str">
        <f aca="false">IF(M330="","",IF(M330&gt;0,"Win",IF(M330&lt;0,"Loss","Flat")))</f>
        <v/>
      </c>
    </row>
    <row r="331" customFormat="false" ht="15" hidden="false" customHeight="false" outlineLevel="0" collapsed="false">
      <c r="A331" s="5"/>
      <c r="B331" s="6"/>
      <c r="C331" s="7"/>
      <c r="D331" s="7"/>
      <c r="E331" s="7"/>
      <c r="F331" s="8"/>
      <c r="G331" s="8"/>
      <c r="H331" s="8"/>
      <c r="I331" s="9"/>
      <c r="J331" s="7"/>
      <c r="K331" s="7"/>
      <c r="L331" s="7"/>
      <c r="M331" s="10" t="str">
        <f aca="false">IF(OR(E331="",F331="",G331=""),"",IF(D331="Short",-1,1)*(G331-F331)*E331-N(I331))</f>
        <v/>
      </c>
      <c r="N331" s="11" t="str">
        <f aca="false">IF(OR(M331="",H331="",H331=F331),"",M331/(ABS(F331-H331)*E331))</f>
        <v/>
      </c>
      <c r="O331" s="12" t="str">
        <f aca="false">IF(M331="","",IF(M331&gt;0,"Win",IF(M331&lt;0,"Loss","Flat")))</f>
        <v/>
      </c>
    </row>
    <row r="332" customFormat="false" ht="15" hidden="false" customHeight="false" outlineLevel="0" collapsed="false">
      <c r="A332" s="5"/>
      <c r="B332" s="6"/>
      <c r="C332" s="7"/>
      <c r="D332" s="7"/>
      <c r="E332" s="7"/>
      <c r="F332" s="8"/>
      <c r="G332" s="8"/>
      <c r="H332" s="8"/>
      <c r="I332" s="9"/>
      <c r="J332" s="7"/>
      <c r="K332" s="7"/>
      <c r="L332" s="7"/>
      <c r="M332" s="10" t="str">
        <f aca="false">IF(OR(E332="",F332="",G332=""),"",IF(D332="Short",-1,1)*(G332-F332)*E332-N(I332))</f>
        <v/>
      </c>
      <c r="N332" s="11" t="str">
        <f aca="false">IF(OR(M332="",H332="",H332=F332),"",M332/(ABS(F332-H332)*E332))</f>
        <v/>
      </c>
      <c r="O332" s="12" t="str">
        <f aca="false">IF(M332="","",IF(M332&gt;0,"Win",IF(M332&lt;0,"Loss","Flat")))</f>
        <v/>
      </c>
    </row>
    <row r="333" customFormat="false" ht="15" hidden="false" customHeight="false" outlineLevel="0" collapsed="false">
      <c r="A333" s="5"/>
      <c r="B333" s="6"/>
      <c r="C333" s="7"/>
      <c r="D333" s="7"/>
      <c r="E333" s="7"/>
      <c r="F333" s="8"/>
      <c r="G333" s="8"/>
      <c r="H333" s="8"/>
      <c r="I333" s="9"/>
      <c r="J333" s="7"/>
      <c r="K333" s="7"/>
      <c r="L333" s="7"/>
      <c r="M333" s="10" t="str">
        <f aca="false">IF(OR(E333="",F333="",G333=""),"",IF(D333="Short",-1,1)*(G333-F333)*E333-N(I333))</f>
        <v/>
      </c>
      <c r="N333" s="11" t="str">
        <f aca="false">IF(OR(M333="",H333="",H333=F333),"",M333/(ABS(F333-H333)*E333))</f>
        <v/>
      </c>
      <c r="O333" s="12" t="str">
        <f aca="false">IF(M333="","",IF(M333&gt;0,"Win",IF(M333&lt;0,"Loss","Flat")))</f>
        <v/>
      </c>
    </row>
    <row r="334" customFormat="false" ht="15" hidden="false" customHeight="false" outlineLevel="0" collapsed="false">
      <c r="A334" s="5"/>
      <c r="B334" s="6"/>
      <c r="C334" s="7"/>
      <c r="D334" s="7"/>
      <c r="E334" s="7"/>
      <c r="F334" s="8"/>
      <c r="G334" s="8"/>
      <c r="H334" s="8"/>
      <c r="I334" s="9"/>
      <c r="J334" s="7"/>
      <c r="K334" s="7"/>
      <c r="L334" s="7"/>
      <c r="M334" s="10" t="str">
        <f aca="false">IF(OR(E334="",F334="",G334=""),"",IF(D334="Short",-1,1)*(G334-F334)*E334-N(I334))</f>
        <v/>
      </c>
      <c r="N334" s="11" t="str">
        <f aca="false">IF(OR(M334="",H334="",H334=F334),"",M334/(ABS(F334-H334)*E334))</f>
        <v/>
      </c>
      <c r="O334" s="12" t="str">
        <f aca="false">IF(M334="","",IF(M334&gt;0,"Win",IF(M334&lt;0,"Loss","Flat")))</f>
        <v/>
      </c>
    </row>
    <row r="335" customFormat="false" ht="15" hidden="false" customHeight="false" outlineLevel="0" collapsed="false">
      <c r="A335" s="5"/>
      <c r="B335" s="6"/>
      <c r="C335" s="7"/>
      <c r="D335" s="7"/>
      <c r="E335" s="7"/>
      <c r="F335" s="8"/>
      <c r="G335" s="8"/>
      <c r="H335" s="8"/>
      <c r="I335" s="9"/>
      <c r="J335" s="7"/>
      <c r="K335" s="7"/>
      <c r="L335" s="7"/>
      <c r="M335" s="10" t="str">
        <f aca="false">IF(OR(E335="",F335="",G335=""),"",IF(D335="Short",-1,1)*(G335-F335)*E335-N(I335))</f>
        <v/>
      </c>
      <c r="N335" s="11" t="str">
        <f aca="false">IF(OR(M335="",H335="",H335=F335),"",M335/(ABS(F335-H335)*E335))</f>
        <v/>
      </c>
      <c r="O335" s="12" t="str">
        <f aca="false">IF(M335="","",IF(M335&gt;0,"Win",IF(M335&lt;0,"Loss","Flat")))</f>
        <v/>
      </c>
    </row>
    <row r="336" customFormat="false" ht="15" hidden="false" customHeight="false" outlineLevel="0" collapsed="false">
      <c r="A336" s="5"/>
      <c r="B336" s="6"/>
      <c r="C336" s="7"/>
      <c r="D336" s="7"/>
      <c r="E336" s="7"/>
      <c r="F336" s="8"/>
      <c r="G336" s="8"/>
      <c r="H336" s="8"/>
      <c r="I336" s="9"/>
      <c r="J336" s="7"/>
      <c r="K336" s="7"/>
      <c r="L336" s="7"/>
      <c r="M336" s="10" t="str">
        <f aca="false">IF(OR(E336="",F336="",G336=""),"",IF(D336="Short",-1,1)*(G336-F336)*E336-N(I336))</f>
        <v/>
      </c>
      <c r="N336" s="11" t="str">
        <f aca="false">IF(OR(M336="",H336="",H336=F336),"",M336/(ABS(F336-H336)*E336))</f>
        <v/>
      </c>
      <c r="O336" s="12" t="str">
        <f aca="false">IF(M336="","",IF(M336&gt;0,"Win",IF(M336&lt;0,"Loss","Flat")))</f>
        <v/>
      </c>
    </row>
    <row r="337" customFormat="false" ht="15" hidden="false" customHeight="false" outlineLevel="0" collapsed="false">
      <c r="A337" s="5"/>
      <c r="B337" s="6"/>
      <c r="C337" s="7"/>
      <c r="D337" s="7"/>
      <c r="E337" s="7"/>
      <c r="F337" s="8"/>
      <c r="G337" s="8"/>
      <c r="H337" s="8"/>
      <c r="I337" s="9"/>
      <c r="J337" s="7"/>
      <c r="K337" s="7"/>
      <c r="L337" s="7"/>
      <c r="M337" s="10" t="str">
        <f aca="false">IF(OR(E337="",F337="",G337=""),"",IF(D337="Short",-1,1)*(G337-F337)*E337-N(I337))</f>
        <v/>
      </c>
      <c r="N337" s="11" t="str">
        <f aca="false">IF(OR(M337="",H337="",H337=F337),"",M337/(ABS(F337-H337)*E337))</f>
        <v/>
      </c>
      <c r="O337" s="12" t="str">
        <f aca="false">IF(M337="","",IF(M337&gt;0,"Win",IF(M337&lt;0,"Loss","Flat")))</f>
        <v/>
      </c>
    </row>
    <row r="338" customFormat="false" ht="15" hidden="false" customHeight="false" outlineLevel="0" collapsed="false">
      <c r="A338" s="5"/>
      <c r="B338" s="6"/>
      <c r="C338" s="7"/>
      <c r="D338" s="7"/>
      <c r="E338" s="7"/>
      <c r="F338" s="8"/>
      <c r="G338" s="8"/>
      <c r="H338" s="8"/>
      <c r="I338" s="9"/>
      <c r="J338" s="7"/>
      <c r="K338" s="7"/>
      <c r="L338" s="7"/>
      <c r="M338" s="10" t="str">
        <f aca="false">IF(OR(E338="",F338="",G338=""),"",IF(D338="Short",-1,1)*(G338-F338)*E338-N(I338))</f>
        <v/>
      </c>
      <c r="N338" s="11" t="str">
        <f aca="false">IF(OR(M338="",H338="",H338=F338),"",M338/(ABS(F338-H338)*E338))</f>
        <v/>
      </c>
      <c r="O338" s="12" t="str">
        <f aca="false">IF(M338="","",IF(M338&gt;0,"Win",IF(M338&lt;0,"Loss","Flat")))</f>
        <v/>
      </c>
    </row>
    <row r="339" customFormat="false" ht="15" hidden="false" customHeight="false" outlineLevel="0" collapsed="false">
      <c r="A339" s="5"/>
      <c r="B339" s="6"/>
      <c r="C339" s="7"/>
      <c r="D339" s="7"/>
      <c r="E339" s="7"/>
      <c r="F339" s="8"/>
      <c r="G339" s="8"/>
      <c r="H339" s="8"/>
      <c r="I339" s="9"/>
      <c r="J339" s="7"/>
      <c r="K339" s="7"/>
      <c r="L339" s="7"/>
      <c r="M339" s="10" t="str">
        <f aca="false">IF(OR(E339="",F339="",G339=""),"",IF(D339="Short",-1,1)*(G339-F339)*E339-N(I339))</f>
        <v/>
      </c>
      <c r="N339" s="11" t="str">
        <f aca="false">IF(OR(M339="",H339="",H339=F339),"",M339/(ABS(F339-H339)*E339))</f>
        <v/>
      </c>
      <c r="O339" s="12" t="str">
        <f aca="false">IF(M339="","",IF(M339&gt;0,"Win",IF(M339&lt;0,"Loss","Flat")))</f>
        <v/>
      </c>
    </row>
    <row r="340" customFormat="false" ht="15" hidden="false" customHeight="false" outlineLevel="0" collapsed="false">
      <c r="A340" s="5"/>
      <c r="B340" s="6"/>
      <c r="C340" s="7"/>
      <c r="D340" s="7"/>
      <c r="E340" s="7"/>
      <c r="F340" s="8"/>
      <c r="G340" s="8"/>
      <c r="H340" s="8"/>
      <c r="I340" s="9"/>
      <c r="J340" s="7"/>
      <c r="K340" s="7"/>
      <c r="L340" s="7"/>
      <c r="M340" s="10" t="str">
        <f aca="false">IF(OR(E340="",F340="",G340=""),"",IF(D340="Short",-1,1)*(G340-F340)*E340-N(I340))</f>
        <v/>
      </c>
      <c r="N340" s="11" t="str">
        <f aca="false">IF(OR(M340="",H340="",H340=F340),"",M340/(ABS(F340-H340)*E340))</f>
        <v/>
      </c>
      <c r="O340" s="12" t="str">
        <f aca="false">IF(M340="","",IF(M340&gt;0,"Win",IF(M340&lt;0,"Loss","Flat")))</f>
        <v/>
      </c>
    </row>
    <row r="341" customFormat="false" ht="15" hidden="false" customHeight="false" outlineLevel="0" collapsed="false">
      <c r="A341" s="5"/>
      <c r="B341" s="6"/>
      <c r="C341" s="7"/>
      <c r="D341" s="7"/>
      <c r="E341" s="7"/>
      <c r="F341" s="8"/>
      <c r="G341" s="8"/>
      <c r="H341" s="8"/>
      <c r="I341" s="9"/>
      <c r="J341" s="7"/>
      <c r="K341" s="7"/>
      <c r="L341" s="7"/>
      <c r="M341" s="10" t="str">
        <f aca="false">IF(OR(E341="",F341="",G341=""),"",IF(D341="Short",-1,1)*(G341-F341)*E341-N(I341))</f>
        <v/>
      </c>
      <c r="N341" s="11" t="str">
        <f aca="false">IF(OR(M341="",H341="",H341=F341),"",M341/(ABS(F341-H341)*E341))</f>
        <v/>
      </c>
      <c r="O341" s="12" t="str">
        <f aca="false">IF(M341="","",IF(M341&gt;0,"Win",IF(M341&lt;0,"Loss","Flat")))</f>
        <v/>
      </c>
    </row>
    <row r="342" customFormat="false" ht="15" hidden="false" customHeight="false" outlineLevel="0" collapsed="false">
      <c r="A342" s="5"/>
      <c r="B342" s="6"/>
      <c r="C342" s="7"/>
      <c r="D342" s="7"/>
      <c r="E342" s="7"/>
      <c r="F342" s="8"/>
      <c r="G342" s="8"/>
      <c r="H342" s="8"/>
      <c r="I342" s="9"/>
      <c r="J342" s="7"/>
      <c r="K342" s="7"/>
      <c r="L342" s="7"/>
      <c r="M342" s="10" t="str">
        <f aca="false">IF(OR(E342="",F342="",G342=""),"",IF(D342="Short",-1,1)*(G342-F342)*E342-N(I342))</f>
        <v/>
      </c>
      <c r="N342" s="11" t="str">
        <f aca="false">IF(OR(M342="",H342="",H342=F342),"",M342/(ABS(F342-H342)*E342))</f>
        <v/>
      </c>
      <c r="O342" s="12" t="str">
        <f aca="false">IF(M342="","",IF(M342&gt;0,"Win",IF(M342&lt;0,"Loss","Flat")))</f>
        <v/>
      </c>
    </row>
    <row r="343" customFormat="false" ht="15" hidden="false" customHeight="false" outlineLevel="0" collapsed="false">
      <c r="A343" s="5"/>
      <c r="B343" s="6"/>
      <c r="C343" s="7"/>
      <c r="D343" s="7"/>
      <c r="E343" s="7"/>
      <c r="F343" s="8"/>
      <c r="G343" s="8"/>
      <c r="H343" s="8"/>
      <c r="I343" s="9"/>
      <c r="J343" s="7"/>
      <c r="K343" s="7"/>
      <c r="L343" s="7"/>
      <c r="M343" s="10" t="str">
        <f aca="false">IF(OR(E343="",F343="",G343=""),"",IF(D343="Short",-1,1)*(G343-F343)*E343-N(I343))</f>
        <v/>
      </c>
      <c r="N343" s="11" t="str">
        <f aca="false">IF(OR(M343="",H343="",H343=F343),"",M343/(ABS(F343-H343)*E343))</f>
        <v/>
      </c>
      <c r="O343" s="12" t="str">
        <f aca="false">IF(M343="","",IF(M343&gt;0,"Win",IF(M343&lt;0,"Loss","Flat")))</f>
        <v/>
      </c>
    </row>
    <row r="344" customFormat="false" ht="15" hidden="false" customHeight="false" outlineLevel="0" collapsed="false">
      <c r="A344" s="5"/>
      <c r="B344" s="6"/>
      <c r="C344" s="7"/>
      <c r="D344" s="7"/>
      <c r="E344" s="7"/>
      <c r="F344" s="8"/>
      <c r="G344" s="8"/>
      <c r="H344" s="8"/>
      <c r="I344" s="9"/>
      <c r="J344" s="7"/>
      <c r="K344" s="7"/>
      <c r="L344" s="7"/>
      <c r="M344" s="10" t="str">
        <f aca="false">IF(OR(E344="",F344="",G344=""),"",IF(D344="Short",-1,1)*(G344-F344)*E344-N(I344))</f>
        <v/>
      </c>
      <c r="N344" s="11" t="str">
        <f aca="false">IF(OR(M344="",H344="",H344=F344),"",M344/(ABS(F344-H344)*E344))</f>
        <v/>
      </c>
      <c r="O344" s="12" t="str">
        <f aca="false">IF(M344="","",IF(M344&gt;0,"Win",IF(M344&lt;0,"Loss","Flat")))</f>
        <v/>
      </c>
    </row>
    <row r="345" customFormat="false" ht="15" hidden="false" customHeight="false" outlineLevel="0" collapsed="false">
      <c r="A345" s="5"/>
      <c r="B345" s="6"/>
      <c r="C345" s="7"/>
      <c r="D345" s="7"/>
      <c r="E345" s="7"/>
      <c r="F345" s="8"/>
      <c r="G345" s="8"/>
      <c r="H345" s="8"/>
      <c r="I345" s="9"/>
      <c r="J345" s="7"/>
      <c r="K345" s="7"/>
      <c r="L345" s="7"/>
      <c r="M345" s="10" t="str">
        <f aca="false">IF(OR(E345="",F345="",G345=""),"",IF(D345="Short",-1,1)*(G345-F345)*E345-N(I345))</f>
        <v/>
      </c>
      <c r="N345" s="11" t="str">
        <f aca="false">IF(OR(M345="",H345="",H345=F345),"",M345/(ABS(F345-H345)*E345))</f>
        <v/>
      </c>
      <c r="O345" s="12" t="str">
        <f aca="false">IF(M345="","",IF(M345&gt;0,"Win",IF(M345&lt;0,"Loss","Flat")))</f>
        <v/>
      </c>
    </row>
    <row r="346" customFormat="false" ht="15" hidden="false" customHeight="false" outlineLevel="0" collapsed="false">
      <c r="A346" s="5"/>
      <c r="B346" s="6"/>
      <c r="C346" s="7"/>
      <c r="D346" s="7"/>
      <c r="E346" s="7"/>
      <c r="F346" s="8"/>
      <c r="G346" s="8"/>
      <c r="H346" s="8"/>
      <c r="I346" s="9"/>
      <c r="J346" s="7"/>
      <c r="K346" s="7"/>
      <c r="L346" s="7"/>
      <c r="M346" s="10" t="str">
        <f aca="false">IF(OR(E346="",F346="",G346=""),"",IF(D346="Short",-1,1)*(G346-F346)*E346-N(I346))</f>
        <v/>
      </c>
      <c r="N346" s="11" t="str">
        <f aca="false">IF(OR(M346="",H346="",H346=F346),"",M346/(ABS(F346-H346)*E346))</f>
        <v/>
      </c>
      <c r="O346" s="12" t="str">
        <f aca="false">IF(M346="","",IF(M346&gt;0,"Win",IF(M346&lt;0,"Loss","Flat")))</f>
        <v/>
      </c>
    </row>
    <row r="347" customFormat="false" ht="15" hidden="false" customHeight="false" outlineLevel="0" collapsed="false">
      <c r="A347" s="5"/>
      <c r="B347" s="6"/>
      <c r="C347" s="7"/>
      <c r="D347" s="7"/>
      <c r="E347" s="7"/>
      <c r="F347" s="8"/>
      <c r="G347" s="8"/>
      <c r="H347" s="8"/>
      <c r="I347" s="9"/>
      <c r="J347" s="7"/>
      <c r="K347" s="7"/>
      <c r="L347" s="7"/>
      <c r="M347" s="10" t="str">
        <f aca="false">IF(OR(E347="",F347="",G347=""),"",IF(D347="Short",-1,1)*(G347-F347)*E347-N(I347))</f>
        <v/>
      </c>
      <c r="N347" s="11" t="str">
        <f aca="false">IF(OR(M347="",H347="",H347=F347),"",M347/(ABS(F347-H347)*E347))</f>
        <v/>
      </c>
      <c r="O347" s="12" t="str">
        <f aca="false">IF(M347="","",IF(M347&gt;0,"Win",IF(M347&lt;0,"Loss","Flat")))</f>
        <v/>
      </c>
    </row>
    <row r="348" customFormat="false" ht="15" hidden="false" customHeight="false" outlineLevel="0" collapsed="false">
      <c r="A348" s="5"/>
      <c r="B348" s="6"/>
      <c r="C348" s="7"/>
      <c r="D348" s="7"/>
      <c r="E348" s="7"/>
      <c r="F348" s="8"/>
      <c r="G348" s="8"/>
      <c r="H348" s="8"/>
      <c r="I348" s="9"/>
      <c r="J348" s="7"/>
      <c r="K348" s="7"/>
      <c r="L348" s="7"/>
      <c r="M348" s="10" t="str">
        <f aca="false">IF(OR(E348="",F348="",G348=""),"",IF(D348="Short",-1,1)*(G348-F348)*E348-N(I348))</f>
        <v/>
      </c>
      <c r="N348" s="11" t="str">
        <f aca="false">IF(OR(M348="",H348="",H348=F348),"",M348/(ABS(F348-H348)*E348))</f>
        <v/>
      </c>
      <c r="O348" s="12" t="str">
        <f aca="false">IF(M348="","",IF(M348&gt;0,"Win",IF(M348&lt;0,"Loss","Flat")))</f>
        <v/>
      </c>
    </row>
    <row r="349" customFormat="false" ht="15" hidden="false" customHeight="false" outlineLevel="0" collapsed="false">
      <c r="A349" s="5"/>
      <c r="B349" s="6"/>
      <c r="C349" s="7"/>
      <c r="D349" s="7"/>
      <c r="E349" s="7"/>
      <c r="F349" s="8"/>
      <c r="G349" s="8"/>
      <c r="H349" s="8"/>
      <c r="I349" s="9"/>
      <c r="J349" s="7"/>
      <c r="K349" s="7"/>
      <c r="L349" s="7"/>
      <c r="M349" s="10" t="str">
        <f aca="false">IF(OR(E349="",F349="",G349=""),"",IF(D349="Short",-1,1)*(G349-F349)*E349-N(I349))</f>
        <v/>
      </c>
      <c r="N349" s="11" t="str">
        <f aca="false">IF(OR(M349="",H349="",H349=F349),"",M349/(ABS(F349-H349)*E349))</f>
        <v/>
      </c>
      <c r="O349" s="12" t="str">
        <f aca="false">IF(M349="","",IF(M349&gt;0,"Win",IF(M349&lt;0,"Loss","Flat")))</f>
        <v/>
      </c>
    </row>
    <row r="350" customFormat="false" ht="15" hidden="false" customHeight="false" outlineLevel="0" collapsed="false">
      <c r="A350" s="5"/>
      <c r="B350" s="6"/>
      <c r="C350" s="7"/>
      <c r="D350" s="7"/>
      <c r="E350" s="7"/>
      <c r="F350" s="8"/>
      <c r="G350" s="8"/>
      <c r="H350" s="8"/>
      <c r="I350" s="9"/>
      <c r="J350" s="7"/>
      <c r="K350" s="7"/>
      <c r="L350" s="7"/>
      <c r="M350" s="10" t="str">
        <f aca="false">IF(OR(E350="",F350="",G350=""),"",IF(D350="Short",-1,1)*(G350-F350)*E350-N(I350))</f>
        <v/>
      </c>
      <c r="N350" s="11" t="str">
        <f aca="false">IF(OR(M350="",H350="",H350=F350),"",M350/(ABS(F350-H350)*E350))</f>
        <v/>
      </c>
      <c r="O350" s="12" t="str">
        <f aca="false">IF(M350="","",IF(M350&gt;0,"Win",IF(M350&lt;0,"Loss","Flat")))</f>
        <v/>
      </c>
    </row>
    <row r="351" customFormat="false" ht="15" hidden="false" customHeight="false" outlineLevel="0" collapsed="false">
      <c r="A351" s="5"/>
      <c r="B351" s="6"/>
      <c r="C351" s="7"/>
      <c r="D351" s="7"/>
      <c r="E351" s="7"/>
      <c r="F351" s="8"/>
      <c r="G351" s="8"/>
      <c r="H351" s="8"/>
      <c r="I351" s="9"/>
      <c r="J351" s="7"/>
      <c r="K351" s="7"/>
      <c r="L351" s="7"/>
      <c r="M351" s="10" t="str">
        <f aca="false">IF(OR(E351="",F351="",G351=""),"",IF(D351="Short",-1,1)*(G351-F351)*E351-N(I351))</f>
        <v/>
      </c>
      <c r="N351" s="11" t="str">
        <f aca="false">IF(OR(M351="",H351="",H351=F351),"",M351/(ABS(F351-H351)*E351))</f>
        <v/>
      </c>
      <c r="O351" s="12" t="str">
        <f aca="false">IF(M351="","",IF(M351&gt;0,"Win",IF(M351&lt;0,"Loss","Flat")))</f>
        <v/>
      </c>
    </row>
    <row r="352" customFormat="false" ht="15" hidden="false" customHeight="false" outlineLevel="0" collapsed="false">
      <c r="A352" s="5"/>
      <c r="B352" s="6"/>
      <c r="C352" s="7"/>
      <c r="D352" s="7"/>
      <c r="E352" s="7"/>
      <c r="F352" s="8"/>
      <c r="G352" s="8"/>
      <c r="H352" s="8"/>
      <c r="I352" s="9"/>
      <c r="J352" s="7"/>
      <c r="K352" s="7"/>
      <c r="L352" s="7"/>
      <c r="M352" s="10" t="str">
        <f aca="false">IF(OR(E352="",F352="",G352=""),"",IF(D352="Short",-1,1)*(G352-F352)*E352-N(I352))</f>
        <v/>
      </c>
      <c r="N352" s="11" t="str">
        <f aca="false">IF(OR(M352="",H352="",H352=F352),"",M352/(ABS(F352-H352)*E352))</f>
        <v/>
      </c>
      <c r="O352" s="12" t="str">
        <f aca="false">IF(M352="","",IF(M352&gt;0,"Win",IF(M352&lt;0,"Loss","Flat")))</f>
        <v/>
      </c>
    </row>
    <row r="353" customFormat="false" ht="15" hidden="false" customHeight="false" outlineLevel="0" collapsed="false">
      <c r="A353" s="5"/>
      <c r="B353" s="6"/>
      <c r="C353" s="7"/>
      <c r="D353" s="7"/>
      <c r="E353" s="7"/>
      <c r="F353" s="8"/>
      <c r="G353" s="8"/>
      <c r="H353" s="8"/>
      <c r="I353" s="9"/>
      <c r="J353" s="7"/>
      <c r="K353" s="7"/>
      <c r="L353" s="7"/>
      <c r="M353" s="10" t="str">
        <f aca="false">IF(OR(E353="",F353="",G353=""),"",IF(D353="Short",-1,1)*(G353-F353)*E353-N(I353))</f>
        <v/>
      </c>
      <c r="N353" s="11" t="str">
        <f aca="false">IF(OR(M353="",H353="",H353=F353),"",M353/(ABS(F353-H353)*E353))</f>
        <v/>
      </c>
      <c r="O353" s="12" t="str">
        <f aca="false">IF(M353="","",IF(M353&gt;0,"Win",IF(M353&lt;0,"Loss","Flat")))</f>
        <v/>
      </c>
    </row>
    <row r="354" customFormat="false" ht="15" hidden="false" customHeight="false" outlineLevel="0" collapsed="false">
      <c r="A354" s="5"/>
      <c r="B354" s="6"/>
      <c r="C354" s="7"/>
      <c r="D354" s="7"/>
      <c r="E354" s="7"/>
      <c r="F354" s="8"/>
      <c r="G354" s="8"/>
      <c r="H354" s="8"/>
      <c r="I354" s="9"/>
      <c r="J354" s="7"/>
      <c r="K354" s="7"/>
      <c r="L354" s="7"/>
      <c r="M354" s="10" t="str">
        <f aca="false">IF(OR(E354="",F354="",G354=""),"",IF(D354="Short",-1,1)*(G354-F354)*E354-N(I354))</f>
        <v/>
      </c>
      <c r="N354" s="11" t="str">
        <f aca="false">IF(OR(M354="",H354="",H354=F354),"",M354/(ABS(F354-H354)*E354))</f>
        <v/>
      </c>
      <c r="O354" s="12" t="str">
        <f aca="false">IF(M354="","",IF(M354&gt;0,"Win",IF(M354&lt;0,"Loss","Flat")))</f>
        <v/>
      </c>
    </row>
    <row r="355" customFormat="false" ht="15" hidden="false" customHeight="false" outlineLevel="0" collapsed="false">
      <c r="A355" s="5"/>
      <c r="B355" s="6"/>
      <c r="C355" s="7"/>
      <c r="D355" s="7"/>
      <c r="E355" s="7"/>
      <c r="F355" s="8"/>
      <c r="G355" s="8"/>
      <c r="H355" s="8"/>
      <c r="I355" s="9"/>
      <c r="J355" s="7"/>
      <c r="K355" s="7"/>
      <c r="L355" s="7"/>
      <c r="M355" s="10" t="str">
        <f aca="false">IF(OR(E355="",F355="",G355=""),"",IF(D355="Short",-1,1)*(G355-F355)*E355-N(I355))</f>
        <v/>
      </c>
      <c r="N355" s="11" t="str">
        <f aca="false">IF(OR(M355="",H355="",H355=F355),"",M355/(ABS(F355-H355)*E355))</f>
        <v/>
      </c>
      <c r="O355" s="12" t="str">
        <f aca="false">IF(M355="","",IF(M355&gt;0,"Win",IF(M355&lt;0,"Loss","Flat")))</f>
        <v/>
      </c>
    </row>
    <row r="356" customFormat="false" ht="15" hidden="false" customHeight="false" outlineLevel="0" collapsed="false">
      <c r="A356" s="5"/>
      <c r="B356" s="6"/>
      <c r="C356" s="7"/>
      <c r="D356" s="7"/>
      <c r="E356" s="7"/>
      <c r="F356" s="8"/>
      <c r="G356" s="8"/>
      <c r="H356" s="8"/>
      <c r="I356" s="9"/>
      <c r="J356" s="7"/>
      <c r="K356" s="7"/>
      <c r="L356" s="7"/>
      <c r="M356" s="10" t="str">
        <f aca="false">IF(OR(E356="",F356="",G356=""),"",IF(D356="Short",-1,1)*(G356-F356)*E356-N(I356))</f>
        <v/>
      </c>
      <c r="N356" s="11" t="str">
        <f aca="false">IF(OR(M356="",H356="",H356=F356),"",M356/(ABS(F356-H356)*E356))</f>
        <v/>
      </c>
      <c r="O356" s="12" t="str">
        <f aca="false">IF(M356="","",IF(M356&gt;0,"Win",IF(M356&lt;0,"Loss","Flat")))</f>
        <v/>
      </c>
    </row>
    <row r="357" customFormat="false" ht="15" hidden="false" customHeight="false" outlineLevel="0" collapsed="false">
      <c r="A357" s="5"/>
      <c r="B357" s="6"/>
      <c r="C357" s="7"/>
      <c r="D357" s="7"/>
      <c r="E357" s="7"/>
      <c r="F357" s="8"/>
      <c r="G357" s="8"/>
      <c r="H357" s="8"/>
      <c r="I357" s="9"/>
      <c r="J357" s="7"/>
      <c r="K357" s="7"/>
      <c r="L357" s="7"/>
      <c r="M357" s="10" t="str">
        <f aca="false">IF(OR(E357="",F357="",G357=""),"",IF(D357="Short",-1,1)*(G357-F357)*E357-N(I357))</f>
        <v/>
      </c>
      <c r="N357" s="11" t="str">
        <f aca="false">IF(OR(M357="",H357="",H357=F357),"",M357/(ABS(F357-H357)*E357))</f>
        <v/>
      </c>
      <c r="O357" s="12" t="str">
        <f aca="false">IF(M357="","",IF(M357&gt;0,"Win",IF(M357&lt;0,"Loss","Flat")))</f>
        <v/>
      </c>
    </row>
    <row r="358" customFormat="false" ht="15" hidden="false" customHeight="false" outlineLevel="0" collapsed="false">
      <c r="A358" s="5"/>
      <c r="B358" s="6"/>
      <c r="C358" s="7"/>
      <c r="D358" s="7"/>
      <c r="E358" s="7"/>
      <c r="F358" s="8"/>
      <c r="G358" s="8"/>
      <c r="H358" s="8"/>
      <c r="I358" s="9"/>
      <c r="J358" s="7"/>
      <c r="K358" s="7"/>
      <c r="L358" s="7"/>
      <c r="M358" s="10" t="str">
        <f aca="false">IF(OR(E358="",F358="",G358=""),"",IF(D358="Short",-1,1)*(G358-F358)*E358-N(I358))</f>
        <v/>
      </c>
      <c r="N358" s="11" t="str">
        <f aca="false">IF(OR(M358="",H358="",H358=F358),"",M358/(ABS(F358-H358)*E358))</f>
        <v/>
      </c>
      <c r="O358" s="12" t="str">
        <f aca="false">IF(M358="","",IF(M358&gt;0,"Win",IF(M358&lt;0,"Loss","Flat")))</f>
        <v/>
      </c>
    </row>
    <row r="359" customFormat="false" ht="15" hidden="false" customHeight="false" outlineLevel="0" collapsed="false">
      <c r="A359" s="5"/>
      <c r="B359" s="6"/>
      <c r="C359" s="7"/>
      <c r="D359" s="7"/>
      <c r="E359" s="7"/>
      <c r="F359" s="8"/>
      <c r="G359" s="8"/>
      <c r="H359" s="8"/>
      <c r="I359" s="9"/>
      <c r="J359" s="7"/>
      <c r="K359" s="7"/>
      <c r="L359" s="7"/>
      <c r="M359" s="10" t="str">
        <f aca="false">IF(OR(E359="",F359="",G359=""),"",IF(D359="Short",-1,1)*(G359-F359)*E359-N(I359))</f>
        <v/>
      </c>
      <c r="N359" s="11" t="str">
        <f aca="false">IF(OR(M359="",H359="",H359=F359),"",M359/(ABS(F359-H359)*E359))</f>
        <v/>
      </c>
      <c r="O359" s="12" t="str">
        <f aca="false">IF(M359="","",IF(M359&gt;0,"Win",IF(M359&lt;0,"Loss","Flat")))</f>
        <v/>
      </c>
    </row>
    <row r="360" customFormat="false" ht="15" hidden="false" customHeight="false" outlineLevel="0" collapsed="false">
      <c r="A360" s="5"/>
      <c r="B360" s="6"/>
      <c r="C360" s="7"/>
      <c r="D360" s="7"/>
      <c r="E360" s="7"/>
      <c r="F360" s="8"/>
      <c r="G360" s="8"/>
      <c r="H360" s="8"/>
      <c r="I360" s="9"/>
      <c r="J360" s="7"/>
      <c r="K360" s="7"/>
      <c r="L360" s="7"/>
      <c r="M360" s="10" t="str">
        <f aca="false">IF(OR(E360="",F360="",G360=""),"",IF(D360="Short",-1,1)*(G360-F360)*E360-N(I360))</f>
        <v/>
      </c>
      <c r="N360" s="11" t="str">
        <f aca="false">IF(OR(M360="",H360="",H360=F360),"",M360/(ABS(F360-H360)*E360))</f>
        <v/>
      </c>
      <c r="O360" s="12" t="str">
        <f aca="false">IF(M360="","",IF(M360&gt;0,"Win",IF(M360&lt;0,"Loss","Flat")))</f>
        <v/>
      </c>
    </row>
    <row r="361" customFormat="false" ht="15" hidden="false" customHeight="false" outlineLevel="0" collapsed="false">
      <c r="A361" s="5"/>
      <c r="B361" s="6"/>
      <c r="C361" s="7"/>
      <c r="D361" s="7"/>
      <c r="E361" s="7"/>
      <c r="F361" s="8"/>
      <c r="G361" s="8"/>
      <c r="H361" s="8"/>
      <c r="I361" s="9"/>
      <c r="J361" s="7"/>
      <c r="K361" s="7"/>
      <c r="L361" s="7"/>
      <c r="M361" s="10" t="str">
        <f aca="false">IF(OR(E361="",F361="",G361=""),"",IF(D361="Short",-1,1)*(G361-F361)*E361-N(I361))</f>
        <v/>
      </c>
      <c r="N361" s="11" t="str">
        <f aca="false">IF(OR(M361="",H361="",H361=F361),"",M361/(ABS(F361-H361)*E361))</f>
        <v/>
      </c>
      <c r="O361" s="12" t="str">
        <f aca="false">IF(M361="","",IF(M361&gt;0,"Win",IF(M361&lt;0,"Loss","Flat")))</f>
        <v/>
      </c>
    </row>
    <row r="362" customFormat="false" ht="15" hidden="false" customHeight="false" outlineLevel="0" collapsed="false">
      <c r="A362" s="5"/>
      <c r="B362" s="6"/>
      <c r="C362" s="7"/>
      <c r="D362" s="7"/>
      <c r="E362" s="7"/>
      <c r="F362" s="8"/>
      <c r="G362" s="8"/>
      <c r="H362" s="8"/>
      <c r="I362" s="9"/>
      <c r="J362" s="7"/>
      <c r="K362" s="7"/>
      <c r="L362" s="7"/>
      <c r="M362" s="10" t="str">
        <f aca="false">IF(OR(E362="",F362="",G362=""),"",IF(D362="Short",-1,1)*(G362-F362)*E362-N(I362))</f>
        <v/>
      </c>
      <c r="N362" s="11" t="str">
        <f aca="false">IF(OR(M362="",H362="",H362=F362),"",M362/(ABS(F362-H362)*E362))</f>
        <v/>
      </c>
      <c r="O362" s="12" t="str">
        <f aca="false">IF(M362="","",IF(M362&gt;0,"Win",IF(M362&lt;0,"Loss","Flat")))</f>
        <v/>
      </c>
    </row>
    <row r="363" customFormat="false" ht="15" hidden="false" customHeight="false" outlineLevel="0" collapsed="false">
      <c r="A363" s="5"/>
      <c r="B363" s="6"/>
      <c r="C363" s="7"/>
      <c r="D363" s="7"/>
      <c r="E363" s="7"/>
      <c r="F363" s="8"/>
      <c r="G363" s="8"/>
      <c r="H363" s="8"/>
      <c r="I363" s="9"/>
      <c r="J363" s="7"/>
      <c r="K363" s="7"/>
      <c r="L363" s="7"/>
      <c r="M363" s="10" t="str">
        <f aca="false">IF(OR(E363="",F363="",G363=""),"",IF(D363="Short",-1,1)*(G363-F363)*E363-N(I363))</f>
        <v/>
      </c>
      <c r="N363" s="11" t="str">
        <f aca="false">IF(OR(M363="",H363="",H363=F363),"",M363/(ABS(F363-H363)*E363))</f>
        <v/>
      </c>
      <c r="O363" s="12" t="str">
        <f aca="false">IF(M363="","",IF(M363&gt;0,"Win",IF(M363&lt;0,"Loss","Flat")))</f>
        <v/>
      </c>
    </row>
    <row r="364" customFormat="false" ht="15" hidden="false" customHeight="false" outlineLevel="0" collapsed="false">
      <c r="A364" s="5"/>
      <c r="B364" s="6"/>
      <c r="C364" s="7"/>
      <c r="D364" s="7"/>
      <c r="E364" s="7"/>
      <c r="F364" s="8"/>
      <c r="G364" s="8"/>
      <c r="H364" s="8"/>
      <c r="I364" s="9"/>
      <c r="J364" s="7"/>
      <c r="K364" s="7"/>
      <c r="L364" s="7"/>
      <c r="M364" s="10" t="str">
        <f aca="false">IF(OR(E364="",F364="",G364=""),"",IF(D364="Short",-1,1)*(G364-F364)*E364-N(I364))</f>
        <v/>
      </c>
      <c r="N364" s="11" t="str">
        <f aca="false">IF(OR(M364="",H364="",H364=F364),"",M364/(ABS(F364-H364)*E364))</f>
        <v/>
      </c>
      <c r="O364" s="12" t="str">
        <f aca="false">IF(M364="","",IF(M364&gt;0,"Win",IF(M364&lt;0,"Loss","Flat")))</f>
        <v/>
      </c>
    </row>
    <row r="365" customFormat="false" ht="15" hidden="false" customHeight="false" outlineLevel="0" collapsed="false">
      <c r="A365" s="5"/>
      <c r="B365" s="6"/>
      <c r="C365" s="7"/>
      <c r="D365" s="7"/>
      <c r="E365" s="7"/>
      <c r="F365" s="8"/>
      <c r="G365" s="8"/>
      <c r="H365" s="8"/>
      <c r="I365" s="9"/>
      <c r="J365" s="7"/>
      <c r="K365" s="7"/>
      <c r="L365" s="7"/>
      <c r="M365" s="10" t="str">
        <f aca="false">IF(OR(E365="",F365="",G365=""),"",IF(D365="Short",-1,1)*(G365-F365)*E365-N(I365))</f>
        <v/>
      </c>
      <c r="N365" s="11" t="str">
        <f aca="false">IF(OR(M365="",H365="",H365=F365),"",M365/(ABS(F365-H365)*E365))</f>
        <v/>
      </c>
      <c r="O365" s="12" t="str">
        <f aca="false">IF(M365="","",IF(M365&gt;0,"Win",IF(M365&lt;0,"Loss","Flat")))</f>
        <v/>
      </c>
    </row>
    <row r="366" customFormat="false" ht="15" hidden="false" customHeight="false" outlineLevel="0" collapsed="false">
      <c r="A366" s="5"/>
      <c r="B366" s="6"/>
      <c r="C366" s="7"/>
      <c r="D366" s="7"/>
      <c r="E366" s="7"/>
      <c r="F366" s="8"/>
      <c r="G366" s="8"/>
      <c r="H366" s="8"/>
      <c r="I366" s="9"/>
      <c r="J366" s="7"/>
      <c r="K366" s="7"/>
      <c r="L366" s="7"/>
      <c r="M366" s="10" t="str">
        <f aca="false">IF(OR(E366="",F366="",G366=""),"",IF(D366="Short",-1,1)*(G366-F366)*E366-N(I366))</f>
        <v/>
      </c>
      <c r="N366" s="11" t="str">
        <f aca="false">IF(OR(M366="",H366="",H366=F366),"",M366/(ABS(F366-H366)*E366))</f>
        <v/>
      </c>
      <c r="O366" s="12" t="str">
        <f aca="false">IF(M366="","",IF(M366&gt;0,"Win",IF(M366&lt;0,"Loss","Flat")))</f>
        <v/>
      </c>
    </row>
    <row r="367" customFormat="false" ht="15" hidden="false" customHeight="false" outlineLevel="0" collapsed="false">
      <c r="A367" s="5"/>
      <c r="B367" s="6"/>
      <c r="C367" s="7"/>
      <c r="D367" s="7"/>
      <c r="E367" s="7"/>
      <c r="F367" s="8"/>
      <c r="G367" s="8"/>
      <c r="H367" s="8"/>
      <c r="I367" s="9"/>
      <c r="J367" s="7"/>
      <c r="K367" s="7"/>
      <c r="L367" s="7"/>
      <c r="M367" s="10" t="str">
        <f aca="false">IF(OR(E367="",F367="",G367=""),"",IF(D367="Short",-1,1)*(G367-F367)*E367-N(I367))</f>
        <v/>
      </c>
      <c r="N367" s="11" t="str">
        <f aca="false">IF(OR(M367="",H367="",H367=F367),"",M367/(ABS(F367-H367)*E367))</f>
        <v/>
      </c>
      <c r="O367" s="12" t="str">
        <f aca="false">IF(M367="","",IF(M367&gt;0,"Win",IF(M367&lt;0,"Loss","Flat")))</f>
        <v/>
      </c>
    </row>
    <row r="368" customFormat="false" ht="15" hidden="false" customHeight="false" outlineLevel="0" collapsed="false">
      <c r="A368" s="5"/>
      <c r="B368" s="6"/>
      <c r="C368" s="7"/>
      <c r="D368" s="7"/>
      <c r="E368" s="7"/>
      <c r="F368" s="8"/>
      <c r="G368" s="8"/>
      <c r="H368" s="8"/>
      <c r="I368" s="9"/>
      <c r="J368" s="7"/>
      <c r="K368" s="7"/>
      <c r="L368" s="7"/>
      <c r="M368" s="10" t="str">
        <f aca="false">IF(OR(E368="",F368="",G368=""),"",IF(D368="Short",-1,1)*(G368-F368)*E368-N(I368))</f>
        <v/>
      </c>
      <c r="N368" s="11" t="str">
        <f aca="false">IF(OR(M368="",H368="",H368=F368),"",M368/(ABS(F368-H368)*E368))</f>
        <v/>
      </c>
      <c r="O368" s="12" t="str">
        <f aca="false">IF(M368="","",IF(M368&gt;0,"Win",IF(M368&lt;0,"Loss","Flat")))</f>
        <v/>
      </c>
    </row>
    <row r="369" customFormat="false" ht="15" hidden="false" customHeight="false" outlineLevel="0" collapsed="false">
      <c r="A369" s="5"/>
      <c r="B369" s="6"/>
      <c r="C369" s="7"/>
      <c r="D369" s="7"/>
      <c r="E369" s="7"/>
      <c r="F369" s="8"/>
      <c r="G369" s="8"/>
      <c r="H369" s="8"/>
      <c r="I369" s="9"/>
      <c r="J369" s="7"/>
      <c r="K369" s="7"/>
      <c r="L369" s="7"/>
      <c r="M369" s="10" t="str">
        <f aca="false">IF(OR(E369="",F369="",G369=""),"",IF(D369="Short",-1,1)*(G369-F369)*E369-N(I369))</f>
        <v/>
      </c>
      <c r="N369" s="11" t="str">
        <f aca="false">IF(OR(M369="",H369="",H369=F369),"",M369/(ABS(F369-H369)*E369))</f>
        <v/>
      </c>
      <c r="O369" s="12" t="str">
        <f aca="false">IF(M369="","",IF(M369&gt;0,"Win",IF(M369&lt;0,"Loss","Flat")))</f>
        <v/>
      </c>
    </row>
    <row r="370" customFormat="false" ht="15" hidden="false" customHeight="false" outlineLevel="0" collapsed="false">
      <c r="A370" s="5"/>
      <c r="B370" s="6"/>
      <c r="C370" s="7"/>
      <c r="D370" s="7"/>
      <c r="E370" s="7"/>
      <c r="F370" s="8"/>
      <c r="G370" s="8"/>
      <c r="H370" s="8"/>
      <c r="I370" s="9"/>
      <c r="J370" s="7"/>
      <c r="K370" s="7"/>
      <c r="L370" s="7"/>
      <c r="M370" s="10" t="str">
        <f aca="false">IF(OR(E370="",F370="",G370=""),"",IF(D370="Short",-1,1)*(G370-F370)*E370-N(I370))</f>
        <v/>
      </c>
      <c r="N370" s="11" t="str">
        <f aca="false">IF(OR(M370="",H370="",H370=F370),"",M370/(ABS(F370-H370)*E370))</f>
        <v/>
      </c>
      <c r="O370" s="12" t="str">
        <f aca="false">IF(M370="","",IF(M370&gt;0,"Win",IF(M370&lt;0,"Loss","Flat")))</f>
        <v/>
      </c>
    </row>
    <row r="371" customFormat="false" ht="15" hidden="false" customHeight="false" outlineLevel="0" collapsed="false">
      <c r="A371" s="5"/>
      <c r="B371" s="6"/>
      <c r="C371" s="7"/>
      <c r="D371" s="7"/>
      <c r="E371" s="7"/>
      <c r="F371" s="8"/>
      <c r="G371" s="8"/>
      <c r="H371" s="8"/>
      <c r="I371" s="9"/>
      <c r="J371" s="7"/>
      <c r="K371" s="7"/>
      <c r="L371" s="7"/>
      <c r="M371" s="10" t="str">
        <f aca="false">IF(OR(E371="",F371="",G371=""),"",IF(D371="Short",-1,1)*(G371-F371)*E371-N(I371))</f>
        <v/>
      </c>
      <c r="N371" s="11" t="str">
        <f aca="false">IF(OR(M371="",H371="",H371=F371),"",M371/(ABS(F371-H371)*E371))</f>
        <v/>
      </c>
      <c r="O371" s="12" t="str">
        <f aca="false">IF(M371="","",IF(M371&gt;0,"Win",IF(M371&lt;0,"Loss","Flat")))</f>
        <v/>
      </c>
    </row>
    <row r="372" customFormat="false" ht="15" hidden="false" customHeight="false" outlineLevel="0" collapsed="false">
      <c r="A372" s="5"/>
      <c r="B372" s="6"/>
      <c r="C372" s="7"/>
      <c r="D372" s="7"/>
      <c r="E372" s="7"/>
      <c r="F372" s="8"/>
      <c r="G372" s="8"/>
      <c r="H372" s="8"/>
      <c r="I372" s="9"/>
      <c r="J372" s="7"/>
      <c r="K372" s="7"/>
      <c r="L372" s="7"/>
      <c r="M372" s="10" t="str">
        <f aca="false">IF(OR(E372="",F372="",G372=""),"",IF(D372="Short",-1,1)*(G372-F372)*E372-N(I372))</f>
        <v/>
      </c>
      <c r="N372" s="11" t="str">
        <f aca="false">IF(OR(M372="",H372="",H372=F372),"",M372/(ABS(F372-H372)*E372))</f>
        <v/>
      </c>
      <c r="O372" s="12" t="str">
        <f aca="false">IF(M372="","",IF(M372&gt;0,"Win",IF(M372&lt;0,"Loss","Flat")))</f>
        <v/>
      </c>
    </row>
    <row r="373" customFormat="false" ht="15" hidden="false" customHeight="false" outlineLevel="0" collapsed="false">
      <c r="A373" s="5"/>
      <c r="B373" s="6"/>
      <c r="C373" s="7"/>
      <c r="D373" s="7"/>
      <c r="E373" s="7"/>
      <c r="F373" s="8"/>
      <c r="G373" s="8"/>
      <c r="H373" s="8"/>
      <c r="I373" s="9"/>
      <c r="J373" s="7"/>
      <c r="K373" s="7"/>
      <c r="L373" s="7"/>
      <c r="M373" s="10" t="str">
        <f aca="false">IF(OR(E373="",F373="",G373=""),"",IF(D373="Short",-1,1)*(G373-F373)*E373-N(I373))</f>
        <v/>
      </c>
      <c r="N373" s="11" t="str">
        <f aca="false">IF(OR(M373="",H373="",H373=F373),"",M373/(ABS(F373-H373)*E373))</f>
        <v/>
      </c>
      <c r="O373" s="12" t="str">
        <f aca="false">IF(M373="","",IF(M373&gt;0,"Win",IF(M373&lt;0,"Loss","Flat")))</f>
        <v/>
      </c>
    </row>
    <row r="374" customFormat="false" ht="15" hidden="false" customHeight="false" outlineLevel="0" collapsed="false">
      <c r="A374" s="5"/>
      <c r="B374" s="6"/>
      <c r="C374" s="7"/>
      <c r="D374" s="7"/>
      <c r="E374" s="7"/>
      <c r="F374" s="8"/>
      <c r="G374" s="8"/>
      <c r="H374" s="8"/>
      <c r="I374" s="9"/>
      <c r="J374" s="7"/>
      <c r="K374" s="7"/>
      <c r="L374" s="7"/>
      <c r="M374" s="10" t="str">
        <f aca="false">IF(OR(E374="",F374="",G374=""),"",IF(D374="Short",-1,1)*(G374-F374)*E374-N(I374))</f>
        <v/>
      </c>
      <c r="N374" s="11" t="str">
        <f aca="false">IF(OR(M374="",H374="",H374=F374),"",M374/(ABS(F374-H374)*E374))</f>
        <v/>
      </c>
      <c r="O374" s="12" t="str">
        <f aca="false">IF(M374="","",IF(M374&gt;0,"Win",IF(M374&lt;0,"Loss","Flat")))</f>
        <v/>
      </c>
    </row>
    <row r="375" customFormat="false" ht="15" hidden="false" customHeight="false" outlineLevel="0" collapsed="false">
      <c r="A375" s="5"/>
      <c r="B375" s="6"/>
      <c r="C375" s="7"/>
      <c r="D375" s="7"/>
      <c r="E375" s="7"/>
      <c r="F375" s="8"/>
      <c r="G375" s="8"/>
      <c r="H375" s="8"/>
      <c r="I375" s="9"/>
      <c r="J375" s="7"/>
      <c r="K375" s="7"/>
      <c r="L375" s="7"/>
      <c r="M375" s="10" t="str">
        <f aca="false">IF(OR(E375="",F375="",G375=""),"",IF(D375="Short",-1,1)*(G375-F375)*E375-N(I375))</f>
        <v/>
      </c>
      <c r="N375" s="11" t="str">
        <f aca="false">IF(OR(M375="",H375="",H375=F375),"",M375/(ABS(F375-H375)*E375))</f>
        <v/>
      </c>
      <c r="O375" s="12" t="str">
        <f aca="false">IF(M375="","",IF(M375&gt;0,"Win",IF(M375&lt;0,"Loss","Flat")))</f>
        <v/>
      </c>
    </row>
    <row r="376" customFormat="false" ht="15" hidden="false" customHeight="false" outlineLevel="0" collapsed="false">
      <c r="A376" s="5"/>
      <c r="B376" s="6"/>
      <c r="C376" s="7"/>
      <c r="D376" s="7"/>
      <c r="E376" s="7"/>
      <c r="F376" s="8"/>
      <c r="G376" s="8"/>
      <c r="H376" s="8"/>
      <c r="I376" s="9"/>
      <c r="J376" s="7"/>
      <c r="K376" s="7"/>
      <c r="L376" s="7"/>
      <c r="M376" s="10" t="str">
        <f aca="false">IF(OR(E376="",F376="",G376=""),"",IF(D376="Short",-1,1)*(G376-F376)*E376-N(I376))</f>
        <v/>
      </c>
      <c r="N376" s="11" t="str">
        <f aca="false">IF(OR(M376="",H376="",H376=F376),"",M376/(ABS(F376-H376)*E376))</f>
        <v/>
      </c>
      <c r="O376" s="12" t="str">
        <f aca="false">IF(M376="","",IF(M376&gt;0,"Win",IF(M376&lt;0,"Loss","Flat")))</f>
        <v/>
      </c>
    </row>
    <row r="377" customFormat="false" ht="15" hidden="false" customHeight="false" outlineLevel="0" collapsed="false">
      <c r="A377" s="5"/>
      <c r="B377" s="6"/>
      <c r="C377" s="7"/>
      <c r="D377" s="7"/>
      <c r="E377" s="7"/>
      <c r="F377" s="8"/>
      <c r="G377" s="8"/>
      <c r="H377" s="8"/>
      <c r="I377" s="9"/>
      <c r="J377" s="7"/>
      <c r="K377" s="7"/>
      <c r="L377" s="7"/>
      <c r="M377" s="10" t="str">
        <f aca="false">IF(OR(E377="",F377="",G377=""),"",IF(D377="Short",-1,1)*(G377-F377)*E377-N(I377))</f>
        <v/>
      </c>
      <c r="N377" s="11" t="str">
        <f aca="false">IF(OR(M377="",H377="",H377=F377),"",M377/(ABS(F377-H377)*E377))</f>
        <v/>
      </c>
      <c r="O377" s="12" t="str">
        <f aca="false">IF(M377="","",IF(M377&gt;0,"Win",IF(M377&lt;0,"Loss","Flat")))</f>
        <v/>
      </c>
    </row>
    <row r="378" customFormat="false" ht="15" hidden="false" customHeight="false" outlineLevel="0" collapsed="false">
      <c r="A378" s="5"/>
      <c r="B378" s="6"/>
      <c r="C378" s="7"/>
      <c r="D378" s="7"/>
      <c r="E378" s="7"/>
      <c r="F378" s="8"/>
      <c r="G378" s="8"/>
      <c r="H378" s="8"/>
      <c r="I378" s="9"/>
      <c r="J378" s="7"/>
      <c r="K378" s="7"/>
      <c r="L378" s="7"/>
      <c r="M378" s="10" t="str">
        <f aca="false">IF(OR(E378="",F378="",G378=""),"",IF(D378="Short",-1,1)*(G378-F378)*E378-N(I378))</f>
        <v/>
      </c>
      <c r="N378" s="11" t="str">
        <f aca="false">IF(OR(M378="",H378="",H378=F378),"",M378/(ABS(F378-H378)*E378))</f>
        <v/>
      </c>
      <c r="O378" s="12" t="str">
        <f aca="false">IF(M378="","",IF(M378&gt;0,"Win",IF(M378&lt;0,"Loss","Flat")))</f>
        <v/>
      </c>
    </row>
    <row r="379" customFormat="false" ht="15" hidden="false" customHeight="false" outlineLevel="0" collapsed="false">
      <c r="A379" s="5"/>
      <c r="B379" s="6"/>
      <c r="C379" s="7"/>
      <c r="D379" s="7"/>
      <c r="E379" s="7"/>
      <c r="F379" s="8"/>
      <c r="G379" s="8"/>
      <c r="H379" s="8"/>
      <c r="I379" s="9"/>
      <c r="J379" s="7"/>
      <c r="K379" s="7"/>
      <c r="L379" s="7"/>
      <c r="M379" s="10" t="str">
        <f aca="false">IF(OR(E379="",F379="",G379=""),"",IF(D379="Short",-1,1)*(G379-F379)*E379-N(I379))</f>
        <v/>
      </c>
      <c r="N379" s="11" t="str">
        <f aca="false">IF(OR(M379="",H379="",H379=F379),"",M379/(ABS(F379-H379)*E379))</f>
        <v/>
      </c>
      <c r="O379" s="12" t="str">
        <f aca="false">IF(M379="","",IF(M379&gt;0,"Win",IF(M379&lt;0,"Loss","Flat")))</f>
        <v/>
      </c>
    </row>
    <row r="380" customFormat="false" ht="15" hidden="false" customHeight="false" outlineLevel="0" collapsed="false">
      <c r="A380" s="5"/>
      <c r="B380" s="6"/>
      <c r="C380" s="7"/>
      <c r="D380" s="7"/>
      <c r="E380" s="7"/>
      <c r="F380" s="8"/>
      <c r="G380" s="8"/>
      <c r="H380" s="8"/>
      <c r="I380" s="9"/>
      <c r="J380" s="7"/>
      <c r="K380" s="7"/>
      <c r="L380" s="7"/>
      <c r="M380" s="10" t="str">
        <f aca="false">IF(OR(E380="",F380="",G380=""),"",IF(D380="Short",-1,1)*(G380-F380)*E380-N(I380))</f>
        <v/>
      </c>
      <c r="N380" s="11" t="str">
        <f aca="false">IF(OR(M380="",H380="",H380=F380),"",M380/(ABS(F380-H380)*E380))</f>
        <v/>
      </c>
      <c r="O380" s="12" t="str">
        <f aca="false">IF(M380="","",IF(M380&gt;0,"Win",IF(M380&lt;0,"Loss","Flat")))</f>
        <v/>
      </c>
    </row>
    <row r="381" customFormat="false" ht="15" hidden="false" customHeight="false" outlineLevel="0" collapsed="false">
      <c r="A381" s="5"/>
      <c r="B381" s="6"/>
      <c r="C381" s="7"/>
      <c r="D381" s="7"/>
      <c r="E381" s="7"/>
      <c r="F381" s="8"/>
      <c r="G381" s="8"/>
      <c r="H381" s="8"/>
      <c r="I381" s="9"/>
      <c r="J381" s="7"/>
      <c r="K381" s="7"/>
      <c r="L381" s="7"/>
      <c r="M381" s="10" t="str">
        <f aca="false">IF(OR(E381="",F381="",G381=""),"",IF(D381="Short",-1,1)*(G381-F381)*E381-N(I381))</f>
        <v/>
      </c>
      <c r="N381" s="11" t="str">
        <f aca="false">IF(OR(M381="",H381="",H381=F381),"",M381/(ABS(F381-H381)*E381))</f>
        <v/>
      </c>
      <c r="O381" s="12" t="str">
        <f aca="false">IF(M381="","",IF(M381&gt;0,"Win",IF(M381&lt;0,"Loss","Flat")))</f>
        <v/>
      </c>
    </row>
    <row r="382" customFormat="false" ht="15" hidden="false" customHeight="false" outlineLevel="0" collapsed="false">
      <c r="A382" s="5"/>
      <c r="B382" s="6"/>
      <c r="C382" s="7"/>
      <c r="D382" s="7"/>
      <c r="E382" s="7"/>
      <c r="F382" s="8"/>
      <c r="G382" s="8"/>
      <c r="H382" s="8"/>
      <c r="I382" s="9"/>
      <c r="J382" s="7"/>
      <c r="K382" s="7"/>
      <c r="L382" s="7"/>
      <c r="M382" s="10" t="str">
        <f aca="false">IF(OR(E382="",F382="",G382=""),"",IF(D382="Short",-1,1)*(G382-F382)*E382-N(I382))</f>
        <v/>
      </c>
      <c r="N382" s="11" t="str">
        <f aca="false">IF(OR(M382="",H382="",H382=F382),"",M382/(ABS(F382-H382)*E382))</f>
        <v/>
      </c>
      <c r="O382" s="12" t="str">
        <f aca="false">IF(M382="","",IF(M382&gt;0,"Win",IF(M382&lt;0,"Loss","Flat")))</f>
        <v/>
      </c>
    </row>
    <row r="383" customFormat="false" ht="15" hidden="false" customHeight="false" outlineLevel="0" collapsed="false">
      <c r="A383" s="5"/>
      <c r="B383" s="6"/>
      <c r="C383" s="7"/>
      <c r="D383" s="7"/>
      <c r="E383" s="7"/>
      <c r="F383" s="8"/>
      <c r="G383" s="8"/>
      <c r="H383" s="8"/>
      <c r="I383" s="9"/>
      <c r="J383" s="7"/>
      <c r="K383" s="7"/>
      <c r="L383" s="7"/>
      <c r="M383" s="10" t="str">
        <f aca="false">IF(OR(E383="",F383="",G383=""),"",IF(D383="Short",-1,1)*(G383-F383)*E383-N(I383))</f>
        <v/>
      </c>
      <c r="N383" s="11" t="str">
        <f aca="false">IF(OR(M383="",H383="",H383=F383),"",M383/(ABS(F383-H383)*E383))</f>
        <v/>
      </c>
      <c r="O383" s="12" t="str">
        <f aca="false">IF(M383="","",IF(M383&gt;0,"Win",IF(M383&lt;0,"Loss","Flat")))</f>
        <v/>
      </c>
    </row>
    <row r="384" customFormat="false" ht="15" hidden="false" customHeight="false" outlineLevel="0" collapsed="false">
      <c r="A384" s="5"/>
      <c r="B384" s="6"/>
      <c r="C384" s="7"/>
      <c r="D384" s="7"/>
      <c r="E384" s="7"/>
      <c r="F384" s="8"/>
      <c r="G384" s="8"/>
      <c r="H384" s="8"/>
      <c r="I384" s="9"/>
      <c r="J384" s="7"/>
      <c r="K384" s="7"/>
      <c r="L384" s="7"/>
      <c r="M384" s="10" t="str">
        <f aca="false">IF(OR(E384="",F384="",G384=""),"",IF(D384="Short",-1,1)*(G384-F384)*E384-N(I384))</f>
        <v/>
      </c>
      <c r="N384" s="11" t="str">
        <f aca="false">IF(OR(M384="",H384="",H384=F384),"",M384/(ABS(F384-H384)*E384))</f>
        <v/>
      </c>
      <c r="O384" s="12" t="str">
        <f aca="false">IF(M384="","",IF(M384&gt;0,"Win",IF(M384&lt;0,"Loss","Flat")))</f>
        <v/>
      </c>
    </row>
    <row r="385" customFormat="false" ht="15" hidden="false" customHeight="false" outlineLevel="0" collapsed="false">
      <c r="A385" s="5"/>
      <c r="B385" s="6"/>
      <c r="C385" s="7"/>
      <c r="D385" s="7"/>
      <c r="E385" s="7"/>
      <c r="F385" s="8"/>
      <c r="G385" s="8"/>
      <c r="H385" s="8"/>
      <c r="I385" s="9"/>
      <c r="J385" s="7"/>
      <c r="K385" s="7"/>
      <c r="L385" s="7"/>
      <c r="M385" s="10" t="str">
        <f aca="false">IF(OR(E385="",F385="",G385=""),"",IF(D385="Short",-1,1)*(G385-F385)*E385-N(I385))</f>
        <v/>
      </c>
      <c r="N385" s="11" t="str">
        <f aca="false">IF(OR(M385="",H385="",H385=F385),"",M385/(ABS(F385-H385)*E385))</f>
        <v/>
      </c>
      <c r="O385" s="12" t="str">
        <f aca="false">IF(M385="","",IF(M385&gt;0,"Win",IF(M385&lt;0,"Loss","Flat")))</f>
        <v/>
      </c>
    </row>
    <row r="386" customFormat="false" ht="15" hidden="false" customHeight="false" outlineLevel="0" collapsed="false">
      <c r="A386" s="5"/>
      <c r="B386" s="6"/>
      <c r="C386" s="7"/>
      <c r="D386" s="7"/>
      <c r="E386" s="7"/>
      <c r="F386" s="8"/>
      <c r="G386" s="8"/>
      <c r="H386" s="8"/>
      <c r="I386" s="9"/>
      <c r="J386" s="7"/>
      <c r="K386" s="7"/>
      <c r="L386" s="7"/>
      <c r="M386" s="10" t="str">
        <f aca="false">IF(OR(E386="",F386="",G386=""),"",IF(D386="Short",-1,1)*(G386-F386)*E386-N(I386))</f>
        <v/>
      </c>
      <c r="N386" s="11" t="str">
        <f aca="false">IF(OR(M386="",H386="",H386=F386),"",M386/(ABS(F386-H386)*E386))</f>
        <v/>
      </c>
      <c r="O386" s="12" t="str">
        <f aca="false">IF(M386="","",IF(M386&gt;0,"Win",IF(M386&lt;0,"Loss","Flat")))</f>
        <v/>
      </c>
    </row>
    <row r="387" customFormat="false" ht="15" hidden="false" customHeight="false" outlineLevel="0" collapsed="false">
      <c r="A387" s="5"/>
      <c r="B387" s="6"/>
      <c r="C387" s="7"/>
      <c r="D387" s="7"/>
      <c r="E387" s="7"/>
      <c r="F387" s="8"/>
      <c r="G387" s="8"/>
      <c r="H387" s="8"/>
      <c r="I387" s="9"/>
      <c r="J387" s="7"/>
      <c r="K387" s="7"/>
      <c r="L387" s="7"/>
      <c r="M387" s="10" t="str">
        <f aca="false">IF(OR(E387="",F387="",G387=""),"",IF(D387="Short",-1,1)*(G387-F387)*E387-N(I387))</f>
        <v/>
      </c>
      <c r="N387" s="11" t="str">
        <f aca="false">IF(OR(M387="",H387="",H387=F387),"",M387/(ABS(F387-H387)*E387))</f>
        <v/>
      </c>
      <c r="O387" s="12" t="str">
        <f aca="false">IF(M387="","",IF(M387&gt;0,"Win",IF(M387&lt;0,"Loss","Flat")))</f>
        <v/>
      </c>
    </row>
    <row r="388" customFormat="false" ht="15" hidden="false" customHeight="false" outlineLevel="0" collapsed="false">
      <c r="A388" s="5"/>
      <c r="B388" s="6"/>
      <c r="C388" s="7"/>
      <c r="D388" s="7"/>
      <c r="E388" s="7"/>
      <c r="F388" s="8"/>
      <c r="G388" s="8"/>
      <c r="H388" s="8"/>
      <c r="I388" s="9"/>
      <c r="J388" s="7"/>
      <c r="K388" s="7"/>
      <c r="L388" s="7"/>
      <c r="M388" s="10" t="str">
        <f aca="false">IF(OR(E388="",F388="",G388=""),"",IF(D388="Short",-1,1)*(G388-F388)*E388-N(I388))</f>
        <v/>
      </c>
      <c r="N388" s="11" t="str">
        <f aca="false">IF(OR(M388="",H388="",H388=F388),"",M388/(ABS(F388-H388)*E388))</f>
        <v/>
      </c>
      <c r="O388" s="12" t="str">
        <f aca="false">IF(M388="","",IF(M388&gt;0,"Win",IF(M388&lt;0,"Loss","Flat")))</f>
        <v/>
      </c>
    </row>
    <row r="389" customFormat="false" ht="15" hidden="false" customHeight="false" outlineLevel="0" collapsed="false">
      <c r="A389" s="5"/>
      <c r="B389" s="6"/>
      <c r="C389" s="7"/>
      <c r="D389" s="7"/>
      <c r="E389" s="7"/>
      <c r="F389" s="8"/>
      <c r="G389" s="8"/>
      <c r="H389" s="8"/>
      <c r="I389" s="9"/>
      <c r="J389" s="7"/>
      <c r="K389" s="7"/>
      <c r="L389" s="7"/>
      <c r="M389" s="10" t="str">
        <f aca="false">IF(OR(E389="",F389="",G389=""),"",IF(D389="Short",-1,1)*(G389-F389)*E389-N(I389))</f>
        <v/>
      </c>
      <c r="N389" s="11" t="str">
        <f aca="false">IF(OR(M389="",H389="",H389=F389),"",M389/(ABS(F389-H389)*E389))</f>
        <v/>
      </c>
      <c r="O389" s="12" t="str">
        <f aca="false">IF(M389="","",IF(M389&gt;0,"Win",IF(M389&lt;0,"Loss","Flat")))</f>
        <v/>
      </c>
    </row>
    <row r="390" customFormat="false" ht="15" hidden="false" customHeight="false" outlineLevel="0" collapsed="false">
      <c r="A390" s="5"/>
      <c r="B390" s="6"/>
      <c r="C390" s="7"/>
      <c r="D390" s="7"/>
      <c r="E390" s="7"/>
      <c r="F390" s="8"/>
      <c r="G390" s="8"/>
      <c r="H390" s="8"/>
      <c r="I390" s="9"/>
      <c r="J390" s="7"/>
      <c r="K390" s="7"/>
      <c r="L390" s="7"/>
      <c r="M390" s="10" t="str">
        <f aca="false">IF(OR(E390="",F390="",G390=""),"",IF(D390="Short",-1,1)*(G390-F390)*E390-N(I390))</f>
        <v/>
      </c>
      <c r="N390" s="11" t="str">
        <f aca="false">IF(OR(M390="",H390="",H390=F390),"",M390/(ABS(F390-H390)*E390))</f>
        <v/>
      </c>
      <c r="O390" s="12" t="str">
        <f aca="false">IF(M390="","",IF(M390&gt;0,"Win",IF(M390&lt;0,"Loss","Flat")))</f>
        <v/>
      </c>
    </row>
    <row r="391" customFormat="false" ht="15" hidden="false" customHeight="false" outlineLevel="0" collapsed="false">
      <c r="A391" s="5"/>
      <c r="B391" s="6"/>
      <c r="C391" s="7"/>
      <c r="D391" s="7"/>
      <c r="E391" s="7"/>
      <c r="F391" s="8"/>
      <c r="G391" s="8"/>
      <c r="H391" s="8"/>
      <c r="I391" s="9"/>
      <c r="J391" s="7"/>
      <c r="K391" s="7"/>
      <c r="L391" s="7"/>
      <c r="M391" s="10" t="str">
        <f aca="false">IF(OR(E391="",F391="",G391=""),"",IF(D391="Short",-1,1)*(G391-F391)*E391-N(I391))</f>
        <v/>
      </c>
      <c r="N391" s="11" t="str">
        <f aca="false">IF(OR(M391="",H391="",H391=F391),"",M391/(ABS(F391-H391)*E391))</f>
        <v/>
      </c>
      <c r="O391" s="12" t="str">
        <f aca="false">IF(M391="","",IF(M391&gt;0,"Win",IF(M391&lt;0,"Loss","Flat")))</f>
        <v/>
      </c>
    </row>
    <row r="392" customFormat="false" ht="15" hidden="false" customHeight="false" outlineLevel="0" collapsed="false">
      <c r="A392" s="5"/>
      <c r="B392" s="6"/>
      <c r="C392" s="7"/>
      <c r="D392" s="7"/>
      <c r="E392" s="7"/>
      <c r="F392" s="8"/>
      <c r="G392" s="8"/>
      <c r="H392" s="8"/>
      <c r="I392" s="9"/>
      <c r="J392" s="7"/>
      <c r="K392" s="7"/>
      <c r="L392" s="7"/>
      <c r="M392" s="10" t="str">
        <f aca="false">IF(OR(E392="",F392="",G392=""),"",IF(D392="Short",-1,1)*(G392-F392)*E392-N(I392))</f>
        <v/>
      </c>
      <c r="N392" s="11" t="str">
        <f aca="false">IF(OR(M392="",H392="",H392=F392),"",M392/(ABS(F392-H392)*E392))</f>
        <v/>
      </c>
      <c r="O392" s="12" t="str">
        <f aca="false">IF(M392="","",IF(M392&gt;0,"Win",IF(M392&lt;0,"Loss","Flat")))</f>
        <v/>
      </c>
    </row>
    <row r="393" customFormat="false" ht="15" hidden="false" customHeight="false" outlineLevel="0" collapsed="false">
      <c r="A393" s="5"/>
      <c r="B393" s="6"/>
      <c r="C393" s="7"/>
      <c r="D393" s="7"/>
      <c r="E393" s="7"/>
      <c r="F393" s="8"/>
      <c r="G393" s="8"/>
      <c r="H393" s="8"/>
      <c r="I393" s="9"/>
      <c r="J393" s="7"/>
      <c r="K393" s="7"/>
      <c r="L393" s="7"/>
      <c r="M393" s="10" t="str">
        <f aca="false">IF(OR(E393="",F393="",G393=""),"",IF(D393="Short",-1,1)*(G393-F393)*E393-N(I393))</f>
        <v/>
      </c>
      <c r="N393" s="11" t="str">
        <f aca="false">IF(OR(M393="",H393="",H393=F393),"",M393/(ABS(F393-H393)*E393))</f>
        <v/>
      </c>
      <c r="O393" s="12" t="str">
        <f aca="false">IF(M393="","",IF(M393&gt;0,"Win",IF(M393&lt;0,"Loss","Flat")))</f>
        <v/>
      </c>
    </row>
    <row r="394" customFormat="false" ht="15" hidden="false" customHeight="false" outlineLevel="0" collapsed="false">
      <c r="A394" s="5"/>
      <c r="B394" s="6"/>
      <c r="C394" s="7"/>
      <c r="D394" s="7"/>
      <c r="E394" s="7"/>
      <c r="F394" s="8"/>
      <c r="G394" s="8"/>
      <c r="H394" s="8"/>
      <c r="I394" s="9"/>
      <c r="J394" s="7"/>
      <c r="K394" s="7"/>
      <c r="L394" s="7"/>
      <c r="M394" s="10" t="str">
        <f aca="false">IF(OR(E394="",F394="",G394=""),"",IF(D394="Short",-1,1)*(G394-F394)*E394-N(I394))</f>
        <v/>
      </c>
      <c r="N394" s="11" t="str">
        <f aca="false">IF(OR(M394="",H394="",H394=F394),"",M394/(ABS(F394-H394)*E394))</f>
        <v/>
      </c>
      <c r="O394" s="12" t="str">
        <f aca="false">IF(M394="","",IF(M394&gt;0,"Win",IF(M394&lt;0,"Loss","Flat")))</f>
        <v/>
      </c>
    </row>
    <row r="395" customFormat="false" ht="15" hidden="false" customHeight="false" outlineLevel="0" collapsed="false">
      <c r="A395" s="5"/>
      <c r="B395" s="6"/>
      <c r="C395" s="7"/>
      <c r="D395" s="7"/>
      <c r="E395" s="7"/>
      <c r="F395" s="8"/>
      <c r="G395" s="8"/>
      <c r="H395" s="8"/>
      <c r="I395" s="9"/>
      <c r="J395" s="7"/>
      <c r="K395" s="7"/>
      <c r="L395" s="7"/>
      <c r="M395" s="10" t="str">
        <f aca="false">IF(OR(E395="",F395="",G395=""),"",IF(D395="Short",-1,1)*(G395-F395)*E395-N(I395))</f>
        <v/>
      </c>
      <c r="N395" s="11" t="str">
        <f aca="false">IF(OR(M395="",H395="",H395=F395),"",M395/(ABS(F395-H395)*E395))</f>
        <v/>
      </c>
      <c r="O395" s="12" t="str">
        <f aca="false">IF(M395="","",IF(M395&gt;0,"Win",IF(M395&lt;0,"Loss","Flat")))</f>
        <v/>
      </c>
    </row>
    <row r="396" customFormat="false" ht="15" hidden="false" customHeight="false" outlineLevel="0" collapsed="false">
      <c r="A396" s="5"/>
      <c r="B396" s="6"/>
      <c r="C396" s="7"/>
      <c r="D396" s="7"/>
      <c r="E396" s="7"/>
      <c r="F396" s="8"/>
      <c r="G396" s="8"/>
      <c r="H396" s="8"/>
      <c r="I396" s="9"/>
      <c r="J396" s="7"/>
      <c r="K396" s="7"/>
      <c r="L396" s="7"/>
      <c r="M396" s="10" t="str">
        <f aca="false">IF(OR(E396="",F396="",G396=""),"",IF(D396="Short",-1,1)*(G396-F396)*E396-N(I396))</f>
        <v/>
      </c>
      <c r="N396" s="11" t="str">
        <f aca="false">IF(OR(M396="",H396="",H396=F396),"",M396/(ABS(F396-H396)*E396))</f>
        <v/>
      </c>
      <c r="O396" s="12" t="str">
        <f aca="false">IF(M396="","",IF(M396&gt;0,"Win",IF(M396&lt;0,"Loss","Flat")))</f>
        <v/>
      </c>
    </row>
    <row r="397" customFormat="false" ht="15" hidden="false" customHeight="false" outlineLevel="0" collapsed="false">
      <c r="A397" s="5"/>
      <c r="B397" s="6"/>
      <c r="C397" s="7"/>
      <c r="D397" s="7"/>
      <c r="E397" s="7"/>
      <c r="F397" s="8"/>
      <c r="G397" s="8"/>
      <c r="H397" s="8"/>
      <c r="I397" s="9"/>
      <c r="J397" s="7"/>
      <c r="K397" s="7"/>
      <c r="L397" s="7"/>
      <c r="M397" s="10" t="str">
        <f aca="false">IF(OR(E397="",F397="",G397=""),"",IF(D397="Short",-1,1)*(G397-F397)*E397-N(I397))</f>
        <v/>
      </c>
      <c r="N397" s="11" t="str">
        <f aca="false">IF(OR(M397="",H397="",H397=F397),"",M397/(ABS(F397-H397)*E397))</f>
        <v/>
      </c>
      <c r="O397" s="12" t="str">
        <f aca="false">IF(M397="","",IF(M397&gt;0,"Win",IF(M397&lt;0,"Loss","Flat")))</f>
        <v/>
      </c>
    </row>
    <row r="398" customFormat="false" ht="15" hidden="false" customHeight="false" outlineLevel="0" collapsed="false">
      <c r="A398" s="5"/>
      <c r="B398" s="6"/>
      <c r="C398" s="7"/>
      <c r="D398" s="7"/>
      <c r="E398" s="7"/>
      <c r="F398" s="8"/>
      <c r="G398" s="8"/>
      <c r="H398" s="8"/>
      <c r="I398" s="9"/>
      <c r="J398" s="7"/>
      <c r="K398" s="7"/>
      <c r="L398" s="7"/>
      <c r="M398" s="10" t="str">
        <f aca="false">IF(OR(E398="",F398="",G398=""),"",IF(D398="Short",-1,1)*(G398-F398)*E398-N(I398))</f>
        <v/>
      </c>
      <c r="N398" s="11" t="str">
        <f aca="false">IF(OR(M398="",H398="",H398=F398),"",M398/(ABS(F398-H398)*E398))</f>
        <v/>
      </c>
      <c r="O398" s="12" t="str">
        <f aca="false">IF(M398="","",IF(M398&gt;0,"Win",IF(M398&lt;0,"Loss","Flat")))</f>
        <v/>
      </c>
    </row>
    <row r="399" customFormat="false" ht="15" hidden="false" customHeight="false" outlineLevel="0" collapsed="false">
      <c r="A399" s="5"/>
      <c r="B399" s="6"/>
      <c r="C399" s="7"/>
      <c r="D399" s="7"/>
      <c r="E399" s="7"/>
      <c r="F399" s="8"/>
      <c r="G399" s="8"/>
      <c r="H399" s="8"/>
      <c r="I399" s="9"/>
      <c r="J399" s="7"/>
      <c r="K399" s="7"/>
      <c r="L399" s="7"/>
      <c r="M399" s="10" t="str">
        <f aca="false">IF(OR(E399="",F399="",G399=""),"",IF(D399="Short",-1,1)*(G399-F399)*E399-N(I399))</f>
        <v/>
      </c>
      <c r="N399" s="11" t="str">
        <f aca="false">IF(OR(M399="",H399="",H399=F399),"",M399/(ABS(F399-H399)*E399))</f>
        <v/>
      </c>
      <c r="O399" s="12" t="str">
        <f aca="false">IF(M399="","",IF(M399&gt;0,"Win",IF(M399&lt;0,"Loss","Flat")))</f>
        <v/>
      </c>
    </row>
    <row r="400" customFormat="false" ht="15" hidden="false" customHeight="false" outlineLevel="0" collapsed="false">
      <c r="A400" s="5"/>
      <c r="B400" s="6"/>
      <c r="C400" s="7"/>
      <c r="D400" s="7"/>
      <c r="E400" s="7"/>
      <c r="F400" s="8"/>
      <c r="G400" s="8"/>
      <c r="H400" s="8"/>
      <c r="I400" s="9"/>
      <c r="J400" s="7"/>
      <c r="K400" s="7"/>
      <c r="L400" s="7"/>
      <c r="M400" s="10" t="str">
        <f aca="false">IF(OR(E400="",F400="",G400=""),"",IF(D400="Short",-1,1)*(G400-F400)*E400-N(I400))</f>
        <v/>
      </c>
      <c r="N400" s="11" t="str">
        <f aca="false">IF(OR(M400="",H400="",H400=F400),"",M400/(ABS(F400-H400)*E400))</f>
        <v/>
      </c>
      <c r="O400" s="12" t="str">
        <f aca="false">IF(M400="","",IF(M400&gt;0,"Win",IF(M400&lt;0,"Loss","Flat")))</f>
        <v/>
      </c>
    </row>
    <row r="401" customFormat="false" ht="15" hidden="false" customHeight="false" outlineLevel="0" collapsed="false">
      <c r="A401" s="5"/>
      <c r="B401" s="6"/>
      <c r="C401" s="7"/>
      <c r="D401" s="7"/>
      <c r="E401" s="7"/>
      <c r="F401" s="8"/>
      <c r="G401" s="8"/>
      <c r="H401" s="8"/>
      <c r="I401" s="9"/>
      <c r="J401" s="7"/>
      <c r="K401" s="7"/>
      <c r="L401" s="7"/>
      <c r="M401" s="10" t="str">
        <f aca="false">IF(OR(E401="",F401="",G401=""),"",IF(D401="Short",-1,1)*(G401-F401)*E401-N(I401))</f>
        <v/>
      </c>
      <c r="N401" s="11" t="str">
        <f aca="false">IF(OR(M401="",H401="",H401=F401),"",M401/(ABS(F401-H401)*E401))</f>
        <v/>
      </c>
      <c r="O401" s="12" t="str">
        <f aca="false">IF(M401="","",IF(M401&gt;0,"Win",IF(M401&lt;0,"Loss","Flat")))</f>
        <v/>
      </c>
    </row>
    <row r="402" customFormat="false" ht="15" hidden="false" customHeight="false" outlineLevel="0" collapsed="false">
      <c r="A402" s="5"/>
      <c r="B402" s="6"/>
      <c r="C402" s="7"/>
      <c r="D402" s="7"/>
      <c r="E402" s="7"/>
      <c r="F402" s="8"/>
      <c r="G402" s="8"/>
      <c r="H402" s="8"/>
      <c r="I402" s="9"/>
      <c r="J402" s="7"/>
      <c r="K402" s="7"/>
      <c r="L402" s="7"/>
      <c r="M402" s="10" t="str">
        <f aca="false">IF(OR(E402="",F402="",G402=""),"",IF(D402="Short",-1,1)*(G402-F402)*E402-N(I402))</f>
        <v/>
      </c>
      <c r="N402" s="11" t="str">
        <f aca="false">IF(OR(M402="",H402="",H402=F402),"",M402/(ABS(F402-H402)*E402))</f>
        <v/>
      </c>
      <c r="O402" s="12" t="str">
        <f aca="false">IF(M402="","",IF(M402&gt;0,"Win",IF(M402&lt;0,"Loss","Flat")))</f>
        <v/>
      </c>
    </row>
    <row r="403" customFormat="false" ht="15" hidden="false" customHeight="false" outlineLevel="0" collapsed="false">
      <c r="A403" s="5"/>
      <c r="B403" s="6"/>
      <c r="C403" s="7"/>
      <c r="D403" s="7"/>
      <c r="E403" s="7"/>
      <c r="F403" s="8"/>
      <c r="G403" s="8"/>
      <c r="H403" s="8"/>
      <c r="I403" s="9"/>
      <c r="J403" s="7"/>
      <c r="K403" s="7"/>
      <c r="L403" s="7"/>
      <c r="M403" s="10" t="str">
        <f aca="false">IF(OR(E403="",F403="",G403=""),"",IF(D403="Short",-1,1)*(G403-F403)*E403-N(I403))</f>
        <v/>
      </c>
      <c r="N403" s="11" t="str">
        <f aca="false">IF(OR(M403="",H403="",H403=F403),"",M403/(ABS(F403-H403)*E403))</f>
        <v/>
      </c>
      <c r="O403" s="12" t="str">
        <f aca="false">IF(M403="","",IF(M403&gt;0,"Win",IF(M403&lt;0,"Loss","Flat")))</f>
        <v/>
      </c>
    </row>
    <row r="404" customFormat="false" ht="15" hidden="false" customHeight="false" outlineLevel="0" collapsed="false">
      <c r="A404" s="5"/>
      <c r="B404" s="6"/>
      <c r="C404" s="7"/>
      <c r="D404" s="7"/>
      <c r="E404" s="7"/>
      <c r="F404" s="8"/>
      <c r="G404" s="8"/>
      <c r="H404" s="8"/>
      <c r="I404" s="9"/>
      <c r="J404" s="7"/>
      <c r="K404" s="7"/>
      <c r="L404" s="7"/>
      <c r="M404" s="10" t="str">
        <f aca="false">IF(OR(E404="",F404="",G404=""),"",IF(D404="Short",-1,1)*(G404-F404)*E404-N(I404))</f>
        <v/>
      </c>
      <c r="N404" s="11" t="str">
        <f aca="false">IF(OR(M404="",H404="",H404=F404),"",M404/(ABS(F404-H404)*E404))</f>
        <v/>
      </c>
      <c r="O404" s="12" t="str">
        <f aca="false">IF(M404="","",IF(M404&gt;0,"Win",IF(M404&lt;0,"Loss","Flat")))</f>
        <v/>
      </c>
    </row>
    <row r="405" customFormat="false" ht="15" hidden="false" customHeight="false" outlineLevel="0" collapsed="false">
      <c r="A405" s="5"/>
      <c r="B405" s="6"/>
      <c r="C405" s="7"/>
      <c r="D405" s="7"/>
      <c r="E405" s="7"/>
      <c r="F405" s="8"/>
      <c r="G405" s="8"/>
      <c r="H405" s="8"/>
      <c r="I405" s="9"/>
      <c r="J405" s="7"/>
      <c r="K405" s="7"/>
      <c r="L405" s="7"/>
      <c r="M405" s="10" t="str">
        <f aca="false">IF(OR(E405="",F405="",G405=""),"",IF(D405="Short",-1,1)*(G405-F405)*E405-N(I405))</f>
        <v/>
      </c>
      <c r="N405" s="11" t="str">
        <f aca="false">IF(OR(M405="",H405="",H405=F405),"",M405/(ABS(F405-H405)*E405))</f>
        <v/>
      </c>
      <c r="O405" s="12" t="str">
        <f aca="false">IF(M405="","",IF(M405&gt;0,"Win",IF(M405&lt;0,"Loss","Flat")))</f>
        <v/>
      </c>
    </row>
    <row r="406" customFormat="false" ht="15" hidden="false" customHeight="false" outlineLevel="0" collapsed="false">
      <c r="A406" s="5"/>
      <c r="B406" s="6"/>
      <c r="C406" s="7"/>
      <c r="D406" s="7"/>
      <c r="E406" s="7"/>
      <c r="F406" s="8"/>
      <c r="G406" s="8"/>
      <c r="H406" s="8"/>
      <c r="I406" s="9"/>
      <c r="J406" s="7"/>
      <c r="K406" s="7"/>
      <c r="L406" s="7"/>
      <c r="M406" s="10" t="str">
        <f aca="false">IF(OR(E406="",F406="",G406=""),"",IF(D406="Short",-1,1)*(G406-F406)*E406-N(I406))</f>
        <v/>
      </c>
      <c r="N406" s="11" t="str">
        <f aca="false">IF(OR(M406="",H406="",H406=F406),"",M406/(ABS(F406-H406)*E406))</f>
        <v/>
      </c>
      <c r="O406" s="12" t="str">
        <f aca="false">IF(M406="","",IF(M406&gt;0,"Win",IF(M406&lt;0,"Loss","Flat")))</f>
        <v/>
      </c>
    </row>
    <row r="407" customFormat="false" ht="15" hidden="false" customHeight="false" outlineLevel="0" collapsed="false">
      <c r="A407" s="5"/>
      <c r="B407" s="6"/>
      <c r="C407" s="7"/>
      <c r="D407" s="7"/>
      <c r="E407" s="7"/>
      <c r="F407" s="8"/>
      <c r="G407" s="8"/>
      <c r="H407" s="8"/>
      <c r="I407" s="9"/>
      <c r="J407" s="7"/>
      <c r="K407" s="7"/>
      <c r="L407" s="7"/>
      <c r="M407" s="10" t="str">
        <f aca="false">IF(OR(E407="",F407="",G407=""),"",IF(D407="Short",-1,1)*(G407-F407)*E407-N(I407))</f>
        <v/>
      </c>
      <c r="N407" s="11" t="str">
        <f aca="false">IF(OR(M407="",H407="",H407=F407),"",M407/(ABS(F407-H407)*E407))</f>
        <v/>
      </c>
      <c r="O407" s="12" t="str">
        <f aca="false">IF(M407="","",IF(M407&gt;0,"Win",IF(M407&lt;0,"Loss","Flat")))</f>
        <v/>
      </c>
    </row>
    <row r="408" customFormat="false" ht="15" hidden="false" customHeight="false" outlineLevel="0" collapsed="false">
      <c r="A408" s="5"/>
      <c r="B408" s="6"/>
      <c r="C408" s="7"/>
      <c r="D408" s="7"/>
      <c r="E408" s="7"/>
      <c r="F408" s="8"/>
      <c r="G408" s="8"/>
      <c r="H408" s="8"/>
      <c r="I408" s="9"/>
      <c r="J408" s="7"/>
      <c r="K408" s="7"/>
      <c r="L408" s="7"/>
      <c r="M408" s="10" t="str">
        <f aca="false">IF(OR(E408="",F408="",G408=""),"",IF(D408="Short",-1,1)*(G408-F408)*E408-N(I408))</f>
        <v/>
      </c>
      <c r="N408" s="11" t="str">
        <f aca="false">IF(OR(M408="",H408="",H408=F408),"",M408/(ABS(F408-H408)*E408))</f>
        <v/>
      </c>
      <c r="O408" s="12" t="str">
        <f aca="false">IF(M408="","",IF(M408&gt;0,"Win",IF(M408&lt;0,"Loss","Flat")))</f>
        <v/>
      </c>
    </row>
    <row r="409" customFormat="false" ht="15" hidden="false" customHeight="false" outlineLevel="0" collapsed="false">
      <c r="A409" s="5"/>
      <c r="B409" s="6"/>
      <c r="C409" s="7"/>
      <c r="D409" s="7"/>
      <c r="E409" s="7"/>
      <c r="F409" s="8"/>
      <c r="G409" s="8"/>
      <c r="H409" s="8"/>
      <c r="I409" s="9"/>
      <c r="J409" s="7"/>
      <c r="K409" s="7"/>
      <c r="L409" s="7"/>
      <c r="M409" s="10" t="str">
        <f aca="false">IF(OR(E409="",F409="",G409=""),"",IF(D409="Short",-1,1)*(G409-F409)*E409-N(I409))</f>
        <v/>
      </c>
      <c r="N409" s="11" t="str">
        <f aca="false">IF(OR(M409="",H409="",H409=F409),"",M409/(ABS(F409-H409)*E409))</f>
        <v/>
      </c>
      <c r="O409" s="12" t="str">
        <f aca="false">IF(M409="","",IF(M409&gt;0,"Win",IF(M409&lt;0,"Loss","Flat")))</f>
        <v/>
      </c>
    </row>
    <row r="410" customFormat="false" ht="15" hidden="false" customHeight="false" outlineLevel="0" collapsed="false">
      <c r="A410" s="5"/>
      <c r="B410" s="6"/>
      <c r="C410" s="7"/>
      <c r="D410" s="7"/>
      <c r="E410" s="7"/>
      <c r="F410" s="8"/>
      <c r="G410" s="8"/>
      <c r="H410" s="8"/>
      <c r="I410" s="9"/>
      <c r="J410" s="7"/>
      <c r="K410" s="7"/>
      <c r="L410" s="7"/>
      <c r="M410" s="10" t="str">
        <f aca="false">IF(OR(E410="",F410="",G410=""),"",IF(D410="Short",-1,1)*(G410-F410)*E410-N(I410))</f>
        <v/>
      </c>
      <c r="N410" s="11" t="str">
        <f aca="false">IF(OR(M410="",H410="",H410=F410),"",M410/(ABS(F410-H410)*E410))</f>
        <v/>
      </c>
      <c r="O410" s="12" t="str">
        <f aca="false">IF(M410="","",IF(M410&gt;0,"Win",IF(M410&lt;0,"Loss","Flat")))</f>
        <v/>
      </c>
    </row>
    <row r="411" customFormat="false" ht="15" hidden="false" customHeight="false" outlineLevel="0" collapsed="false">
      <c r="A411" s="5"/>
      <c r="B411" s="6"/>
      <c r="C411" s="7"/>
      <c r="D411" s="7"/>
      <c r="E411" s="7"/>
      <c r="F411" s="8"/>
      <c r="G411" s="8"/>
      <c r="H411" s="8"/>
      <c r="I411" s="9"/>
      <c r="J411" s="7"/>
      <c r="K411" s="7"/>
      <c r="L411" s="7"/>
      <c r="M411" s="10" t="str">
        <f aca="false">IF(OR(E411="",F411="",G411=""),"",IF(D411="Short",-1,1)*(G411-F411)*E411-N(I411))</f>
        <v/>
      </c>
      <c r="N411" s="11" t="str">
        <f aca="false">IF(OR(M411="",H411="",H411=F411),"",M411/(ABS(F411-H411)*E411))</f>
        <v/>
      </c>
      <c r="O411" s="12" t="str">
        <f aca="false">IF(M411="","",IF(M411&gt;0,"Win",IF(M411&lt;0,"Loss","Flat")))</f>
        <v/>
      </c>
    </row>
    <row r="412" customFormat="false" ht="15" hidden="false" customHeight="false" outlineLevel="0" collapsed="false">
      <c r="A412" s="5"/>
      <c r="B412" s="6"/>
      <c r="C412" s="7"/>
      <c r="D412" s="7"/>
      <c r="E412" s="7"/>
      <c r="F412" s="8"/>
      <c r="G412" s="8"/>
      <c r="H412" s="8"/>
      <c r="I412" s="9"/>
      <c r="J412" s="7"/>
      <c r="K412" s="7"/>
      <c r="L412" s="7"/>
      <c r="M412" s="10" t="str">
        <f aca="false">IF(OR(E412="",F412="",G412=""),"",IF(D412="Short",-1,1)*(G412-F412)*E412-N(I412))</f>
        <v/>
      </c>
      <c r="N412" s="11" t="str">
        <f aca="false">IF(OR(M412="",H412="",H412=F412),"",M412/(ABS(F412-H412)*E412))</f>
        <v/>
      </c>
      <c r="O412" s="12" t="str">
        <f aca="false">IF(M412="","",IF(M412&gt;0,"Win",IF(M412&lt;0,"Loss","Flat")))</f>
        <v/>
      </c>
    </row>
    <row r="413" customFormat="false" ht="15" hidden="false" customHeight="false" outlineLevel="0" collapsed="false">
      <c r="A413" s="5"/>
      <c r="B413" s="6"/>
      <c r="C413" s="7"/>
      <c r="D413" s="7"/>
      <c r="E413" s="7"/>
      <c r="F413" s="8"/>
      <c r="G413" s="8"/>
      <c r="H413" s="8"/>
      <c r="I413" s="9"/>
      <c r="J413" s="7"/>
      <c r="K413" s="7"/>
      <c r="L413" s="7"/>
      <c r="M413" s="10" t="str">
        <f aca="false">IF(OR(E413="",F413="",G413=""),"",IF(D413="Short",-1,1)*(G413-F413)*E413-N(I413))</f>
        <v/>
      </c>
      <c r="N413" s="11" t="str">
        <f aca="false">IF(OR(M413="",H413="",H413=F413),"",M413/(ABS(F413-H413)*E413))</f>
        <v/>
      </c>
      <c r="O413" s="12" t="str">
        <f aca="false">IF(M413="","",IF(M413&gt;0,"Win",IF(M413&lt;0,"Loss","Flat")))</f>
        <v/>
      </c>
    </row>
    <row r="414" customFormat="false" ht="15" hidden="false" customHeight="false" outlineLevel="0" collapsed="false">
      <c r="A414" s="5"/>
      <c r="B414" s="6"/>
      <c r="C414" s="7"/>
      <c r="D414" s="7"/>
      <c r="E414" s="7"/>
      <c r="F414" s="8"/>
      <c r="G414" s="8"/>
      <c r="H414" s="8"/>
      <c r="I414" s="9"/>
      <c r="J414" s="7"/>
      <c r="K414" s="7"/>
      <c r="L414" s="7"/>
      <c r="M414" s="10" t="str">
        <f aca="false">IF(OR(E414="",F414="",G414=""),"",IF(D414="Short",-1,1)*(G414-F414)*E414-N(I414))</f>
        <v/>
      </c>
      <c r="N414" s="11" t="str">
        <f aca="false">IF(OR(M414="",H414="",H414=F414),"",M414/(ABS(F414-H414)*E414))</f>
        <v/>
      </c>
      <c r="O414" s="12" t="str">
        <f aca="false">IF(M414="","",IF(M414&gt;0,"Win",IF(M414&lt;0,"Loss","Flat")))</f>
        <v/>
      </c>
    </row>
    <row r="415" customFormat="false" ht="15" hidden="false" customHeight="false" outlineLevel="0" collapsed="false">
      <c r="A415" s="5"/>
      <c r="B415" s="6"/>
      <c r="C415" s="7"/>
      <c r="D415" s="7"/>
      <c r="E415" s="7"/>
      <c r="F415" s="8"/>
      <c r="G415" s="8"/>
      <c r="H415" s="8"/>
      <c r="I415" s="9"/>
      <c r="J415" s="7"/>
      <c r="K415" s="7"/>
      <c r="L415" s="7"/>
      <c r="M415" s="10" t="str">
        <f aca="false">IF(OR(E415="",F415="",G415=""),"",IF(D415="Short",-1,1)*(G415-F415)*E415-N(I415))</f>
        <v/>
      </c>
      <c r="N415" s="11" t="str">
        <f aca="false">IF(OR(M415="",H415="",H415=F415),"",M415/(ABS(F415-H415)*E415))</f>
        <v/>
      </c>
      <c r="O415" s="12" t="str">
        <f aca="false">IF(M415="","",IF(M415&gt;0,"Win",IF(M415&lt;0,"Loss","Flat")))</f>
        <v/>
      </c>
    </row>
    <row r="416" customFormat="false" ht="15" hidden="false" customHeight="false" outlineLevel="0" collapsed="false">
      <c r="A416" s="5"/>
      <c r="B416" s="6"/>
      <c r="C416" s="7"/>
      <c r="D416" s="7"/>
      <c r="E416" s="7"/>
      <c r="F416" s="8"/>
      <c r="G416" s="8"/>
      <c r="H416" s="8"/>
      <c r="I416" s="9"/>
      <c r="J416" s="7"/>
      <c r="K416" s="7"/>
      <c r="L416" s="7"/>
      <c r="M416" s="10" t="str">
        <f aca="false">IF(OR(E416="",F416="",G416=""),"",IF(D416="Short",-1,1)*(G416-F416)*E416-N(I416))</f>
        <v/>
      </c>
      <c r="N416" s="11" t="str">
        <f aca="false">IF(OR(M416="",H416="",H416=F416),"",M416/(ABS(F416-H416)*E416))</f>
        <v/>
      </c>
      <c r="O416" s="12" t="str">
        <f aca="false">IF(M416="","",IF(M416&gt;0,"Win",IF(M416&lt;0,"Loss","Flat")))</f>
        <v/>
      </c>
    </row>
    <row r="417" customFormat="false" ht="15" hidden="false" customHeight="false" outlineLevel="0" collapsed="false">
      <c r="A417" s="5"/>
      <c r="B417" s="6"/>
      <c r="C417" s="7"/>
      <c r="D417" s="7"/>
      <c r="E417" s="7"/>
      <c r="F417" s="8"/>
      <c r="G417" s="8"/>
      <c r="H417" s="8"/>
      <c r="I417" s="9"/>
      <c r="J417" s="7"/>
      <c r="K417" s="7"/>
      <c r="L417" s="7"/>
      <c r="M417" s="10" t="str">
        <f aca="false">IF(OR(E417="",F417="",G417=""),"",IF(D417="Short",-1,1)*(G417-F417)*E417-N(I417))</f>
        <v/>
      </c>
      <c r="N417" s="11" t="str">
        <f aca="false">IF(OR(M417="",H417="",H417=F417),"",M417/(ABS(F417-H417)*E417))</f>
        <v/>
      </c>
      <c r="O417" s="12" t="str">
        <f aca="false">IF(M417="","",IF(M417&gt;0,"Win",IF(M417&lt;0,"Loss","Flat")))</f>
        <v/>
      </c>
    </row>
    <row r="418" customFormat="false" ht="15" hidden="false" customHeight="false" outlineLevel="0" collapsed="false">
      <c r="A418" s="5"/>
      <c r="B418" s="6"/>
      <c r="C418" s="7"/>
      <c r="D418" s="7"/>
      <c r="E418" s="7"/>
      <c r="F418" s="8"/>
      <c r="G418" s="8"/>
      <c r="H418" s="8"/>
      <c r="I418" s="9"/>
      <c r="J418" s="7"/>
      <c r="K418" s="7"/>
      <c r="L418" s="7"/>
      <c r="M418" s="10" t="str">
        <f aca="false">IF(OR(E418="",F418="",G418=""),"",IF(D418="Short",-1,1)*(G418-F418)*E418-N(I418))</f>
        <v/>
      </c>
      <c r="N418" s="11" t="str">
        <f aca="false">IF(OR(M418="",H418="",H418=F418),"",M418/(ABS(F418-H418)*E418))</f>
        <v/>
      </c>
      <c r="O418" s="12" t="str">
        <f aca="false">IF(M418="","",IF(M418&gt;0,"Win",IF(M418&lt;0,"Loss","Flat")))</f>
        <v/>
      </c>
    </row>
    <row r="419" customFormat="false" ht="15" hidden="false" customHeight="false" outlineLevel="0" collapsed="false">
      <c r="A419" s="5"/>
      <c r="B419" s="6"/>
      <c r="C419" s="7"/>
      <c r="D419" s="7"/>
      <c r="E419" s="7"/>
      <c r="F419" s="8"/>
      <c r="G419" s="8"/>
      <c r="H419" s="8"/>
      <c r="I419" s="9"/>
      <c r="J419" s="7"/>
      <c r="K419" s="7"/>
      <c r="L419" s="7"/>
      <c r="M419" s="10" t="str">
        <f aca="false">IF(OR(E419="",F419="",G419=""),"",IF(D419="Short",-1,1)*(G419-F419)*E419-N(I419))</f>
        <v/>
      </c>
      <c r="N419" s="11" t="str">
        <f aca="false">IF(OR(M419="",H419="",H419=F419),"",M419/(ABS(F419-H419)*E419))</f>
        <v/>
      </c>
      <c r="O419" s="12" t="str">
        <f aca="false">IF(M419="","",IF(M419&gt;0,"Win",IF(M419&lt;0,"Loss","Flat")))</f>
        <v/>
      </c>
    </row>
    <row r="420" customFormat="false" ht="15" hidden="false" customHeight="false" outlineLevel="0" collapsed="false">
      <c r="A420" s="5"/>
      <c r="B420" s="6"/>
      <c r="C420" s="7"/>
      <c r="D420" s="7"/>
      <c r="E420" s="7"/>
      <c r="F420" s="8"/>
      <c r="G420" s="8"/>
      <c r="H420" s="8"/>
      <c r="I420" s="9"/>
      <c r="J420" s="7"/>
      <c r="K420" s="7"/>
      <c r="L420" s="7"/>
      <c r="M420" s="10" t="str">
        <f aca="false">IF(OR(E420="",F420="",G420=""),"",IF(D420="Short",-1,1)*(G420-F420)*E420-N(I420))</f>
        <v/>
      </c>
      <c r="N420" s="11" t="str">
        <f aca="false">IF(OR(M420="",H420="",H420=F420),"",M420/(ABS(F420-H420)*E420))</f>
        <v/>
      </c>
      <c r="O420" s="12" t="str">
        <f aca="false">IF(M420="","",IF(M420&gt;0,"Win",IF(M420&lt;0,"Loss","Flat")))</f>
        <v/>
      </c>
    </row>
    <row r="421" customFormat="false" ht="15" hidden="false" customHeight="false" outlineLevel="0" collapsed="false">
      <c r="A421" s="5"/>
      <c r="B421" s="6"/>
      <c r="C421" s="7"/>
      <c r="D421" s="7"/>
      <c r="E421" s="7"/>
      <c r="F421" s="8"/>
      <c r="G421" s="8"/>
      <c r="H421" s="8"/>
      <c r="I421" s="9"/>
      <c r="J421" s="7"/>
      <c r="K421" s="7"/>
      <c r="L421" s="7"/>
      <c r="M421" s="10" t="str">
        <f aca="false">IF(OR(E421="",F421="",G421=""),"",IF(D421="Short",-1,1)*(G421-F421)*E421-N(I421))</f>
        <v/>
      </c>
      <c r="N421" s="11" t="str">
        <f aca="false">IF(OR(M421="",H421="",H421=F421),"",M421/(ABS(F421-H421)*E421))</f>
        <v/>
      </c>
      <c r="O421" s="12" t="str">
        <f aca="false">IF(M421="","",IF(M421&gt;0,"Win",IF(M421&lt;0,"Loss","Flat")))</f>
        <v/>
      </c>
    </row>
    <row r="422" customFormat="false" ht="15" hidden="false" customHeight="false" outlineLevel="0" collapsed="false">
      <c r="A422" s="5"/>
      <c r="B422" s="6"/>
      <c r="C422" s="7"/>
      <c r="D422" s="7"/>
      <c r="E422" s="7"/>
      <c r="F422" s="8"/>
      <c r="G422" s="8"/>
      <c r="H422" s="8"/>
      <c r="I422" s="9"/>
      <c r="J422" s="7"/>
      <c r="K422" s="7"/>
      <c r="L422" s="7"/>
      <c r="M422" s="10" t="str">
        <f aca="false">IF(OR(E422="",F422="",G422=""),"",IF(D422="Short",-1,1)*(G422-F422)*E422-N(I422))</f>
        <v/>
      </c>
      <c r="N422" s="11" t="str">
        <f aca="false">IF(OR(M422="",H422="",H422=F422),"",M422/(ABS(F422-H422)*E422))</f>
        <v/>
      </c>
      <c r="O422" s="12" t="str">
        <f aca="false">IF(M422="","",IF(M422&gt;0,"Win",IF(M422&lt;0,"Loss","Flat")))</f>
        <v/>
      </c>
    </row>
    <row r="423" customFormat="false" ht="15" hidden="false" customHeight="false" outlineLevel="0" collapsed="false">
      <c r="A423" s="5"/>
      <c r="B423" s="6"/>
      <c r="C423" s="7"/>
      <c r="D423" s="7"/>
      <c r="E423" s="7"/>
      <c r="F423" s="8"/>
      <c r="G423" s="8"/>
      <c r="H423" s="8"/>
      <c r="I423" s="9"/>
      <c r="J423" s="7"/>
      <c r="K423" s="7"/>
      <c r="L423" s="7"/>
      <c r="M423" s="10" t="str">
        <f aca="false">IF(OR(E423="",F423="",G423=""),"",IF(D423="Short",-1,1)*(G423-F423)*E423-N(I423))</f>
        <v/>
      </c>
      <c r="N423" s="11" t="str">
        <f aca="false">IF(OR(M423="",H423="",H423=F423),"",M423/(ABS(F423-H423)*E423))</f>
        <v/>
      </c>
      <c r="O423" s="12" t="str">
        <f aca="false">IF(M423="","",IF(M423&gt;0,"Win",IF(M423&lt;0,"Loss","Flat")))</f>
        <v/>
      </c>
    </row>
    <row r="424" customFormat="false" ht="15" hidden="false" customHeight="false" outlineLevel="0" collapsed="false">
      <c r="A424" s="5"/>
      <c r="B424" s="6"/>
      <c r="C424" s="7"/>
      <c r="D424" s="7"/>
      <c r="E424" s="7"/>
      <c r="F424" s="8"/>
      <c r="G424" s="8"/>
      <c r="H424" s="8"/>
      <c r="I424" s="9"/>
      <c r="J424" s="7"/>
      <c r="K424" s="7"/>
      <c r="L424" s="7"/>
      <c r="M424" s="10" t="str">
        <f aca="false">IF(OR(E424="",F424="",G424=""),"",IF(D424="Short",-1,1)*(G424-F424)*E424-N(I424))</f>
        <v/>
      </c>
      <c r="N424" s="11" t="str">
        <f aca="false">IF(OR(M424="",H424="",H424=F424),"",M424/(ABS(F424-H424)*E424))</f>
        <v/>
      </c>
      <c r="O424" s="12" t="str">
        <f aca="false">IF(M424="","",IF(M424&gt;0,"Win",IF(M424&lt;0,"Loss","Flat")))</f>
        <v/>
      </c>
    </row>
    <row r="425" customFormat="false" ht="15" hidden="false" customHeight="false" outlineLevel="0" collapsed="false">
      <c r="A425" s="5"/>
      <c r="B425" s="6"/>
      <c r="C425" s="7"/>
      <c r="D425" s="7"/>
      <c r="E425" s="7"/>
      <c r="F425" s="8"/>
      <c r="G425" s="8"/>
      <c r="H425" s="8"/>
      <c r="I425" s="9"/>
      <c r="J425" s="7"/>
      <c r="K425" s="7"/>
      <c r="L425" s="7"/>
      <c r="M425" s="10" t="str">
        <f aca="false">IF(OR(E425="",F425="",G425=""),"",IF(D425="Short",-1,1)*(G425-F425)*E425-N(I425))</f>
        <v/>
      </c>
      <c r="N425" s="11" t="str">
        <f aca="false">IF(OR(M425="",H425="",H425=F425),"",M425/(ABS(F425-H425)*E425))</f>
        <v/>
      </c>
      <c r="O425" s="12" t="str">
        <f aca="false">IF(M425="","",IF(M425&gt;0,"Win",IF(M425&lt;0,"Loss","Flat")))</f>
        <v/>
      </c>
    </row>
    <row r="426" customFormat="false" ht="15" hidden="false" customHeight="false" outlineLevel="0" collapsed="false">
      <c r="A426" s="5"/>
      <c r="B426" s="6"/>
      <c r="C426" s="7"/>
      <c r="D426" s="7"/>
      <c r="E426" s="7"/>
      <c r="F426" s="8"/>
      <c r="G426" s="8"/>
      <c r="H426" s="8"/>
      <c r="I426" s="9"/>
      <c r="J426" s="7"/>
      <c r="K426" s="7"/>
      <c r="L426" s="7"/>
      <c r="M426" s="10" t="str">
        <f aca="false">IF(OR(E426="",F426="",G426=""),"",IF(D426="Short",-1,1)*(G426-F426)*E426-N(I426))</f>
        <v/>
      </c>
      <c r="N426" s="11" t="str">
        <f aca="false">IF(OR(M426="",H426="",H426=F426),"",M426/(ABS(F426-H426)*E426))</f>
        <v/>
      </c>
      <c r="O426" s="12" t="str">
        <f aca="false">IF(M426="","",IF(M426&gt;0,"Win",IF(M426&lt;0,"Loss","Flat")))</f>
        <v/>
      </c>
    </row>
    <row r="427" customFormat="false" ht="15" hidden="false" customHeight="false" outlineLevel="0" collapsed="false">
      <c r="A427" s="5"/>
      <c r="B427" s="6"/>
      <c r="C427" s="7"/>
      <c r="D427" s="7"/>
      <c r="E427" s="7"/>
      <c r="F427" s="8"/>
      <c r="G427" s="8"/>
      <c r="H427" s="8"/>
      <c r="I427" s="9"/>
      <c r="J427" s="7"/>
      <c r="K427" s="7"/>
      <c r="L427" s="7"/>
      <c r="M427" s="10" t="str">
        <f aca="false">IF(OR(E427="",F427="",G427=""),"",IF(D427="Short",-1,1)*(G427-F427)*E427-N(I427))</f>
        <v/>
      </c>
      <c r="N427" s="11" t="str">
        <f aca="false">IF(OR(M427="",H427="",H427=F427),"",M427/(ABS(F427-H427)*E427))</f>
        <v/>
      </c>
      <c r="O427" s="12" t="str">
        <f aca="false">IF(M427="","",IF(M427&gt;0,"Win",IF(M427&lt;0,"Loss","Flat")))</f>
        <v/>
      </c>
    </row>
    <row r="428" customFormat="false" ht="15" hidden="false" customHeight="false" outlineLevel="0" collapsed="false">
      <c r="A428" s="5"/>
      <c r="B428" s="6"/>
      <c r="C428" s="7"/>
      <c r="D428" s="7"/>
      <c r="E428" s="7"/>
      <c r="F428" s="8"/>
      <c r="G428" s="8"/>
      <c r="H428" s="8"/>
      <c r="I428" s="9"/>
      <c r="J428" s="7"/>
      <c r="K428" s="7"/>
      <c r="L428" s="7"/>
      <c r="M428" s="10" t="str">
        <f aca="false">IF(OR(E428="",F428="",G428=""),"",IF(D428="Short",-1,1)*(G428-F428)*E428-N(I428))</f>
        <v/>
      </c>
      <c r="N428" s="11" t="str">
        <f aca="false">IF(OR(M428="",H428="",H428=F428),"",M428/(ABS(F428-H428)*E428))</f>
        <v/>
      </c>
      <c r="O428" s="12" t="str">
        <f aca="false">IF(M428="","",IF(M428&gt;0,"Win",IF(M428&lt;0,"Loss","Flat")))</f>
        <v/>
      </c>
    </row>
    <row r="429" customFormat="false" ht="15" hidden="false" customHeight="false" outlineLevel="0" collapsed="false">
      <c r="A429" s="5"/>
      <c r="B429" s="6"/>
      <c r="C429" s="7"/>
      <c r="D429" s="7"/>
      <c r="E429" s="7"/>
      <c r="F429" s="8"/>
      <c r="G429" s="8"/>
      <c r="H429" s="8"/>
      <c r="I429" s="9"/>
      <c r="J429" s="7"/>
      <c r="K429" s="7"/>
      <c r="L429" s="7"/>
      <c r="M429" s="10" t="str">
        <f aca="false">IF(OR(E429="",F429="",G429=""),"",IF(D429="Short",-1,1)*(G429-F429)*E429-N(I429))</f>
        <v/>
      </c>
      <c r="N429" s="11" t="str">
        <f aca="false">IF(OR(M429="",H429="",H429=F429),"",M429/(ABS(F429-H429)*E429))</f>
        <v/>
      </c>
      <c r="O429" s="12" t="str">
        <f aca="false">IF(M429="","",IF(M429&gt;0,"Win",IF(M429&lt;0,"Loss","Flat")))</f>
        <v/>
      </c>
    </row>
    <row r="430" customFormat="false" ht="15" hidden="false" customHeight="false" outlineLevel="0" collapsed="false">
      <c r="A430" s="5"/>
      <c r="B430" s="6"/>
      <c r="C430" s="7"/>
      <c r="D430" s="7"/>
      <c r="E430" s="7"/>
      <c r="F430" s="8"/>
      <c r="G430" s="8"/>
      <c r="H430" s="8"/>
      <c r="I430" s="9"/>
      <c r="J430" s="7"/>
      <c r="K430" s="7"/>
      <c r="L430" s="7"/>
      <c r="M430" s="10" t="str">
        <f aca="false">IF(OR(E430="",F430="",G430=""),"",IF(D430="Short",-1,1)*(G430-F430)*E430-N(I430))</f>
        <v/>
      </c>
      <c r="N430" s="11" t="str">
        <f aca="false">IF(OR(M430="",H430="",H430=F430),"",M430/(ABS(F430-H430)*E430))</f>
        <v/>
      </c>
      <c r="O430" s="12" t="str">
        <f aca="false">IF(M430="","",IF(M430&gt;0,"Win",IF(M430&lt;0,"Loss","Flat")))</f>
        <v/>
      </c>
    </row>
    <row r="431" customFormat="false" ht="15" hidden="false" customHeight="false" outlineLevel="0" collapsed="false">
      <c r="A431" s="5"/>
      <c r="B431" s="6"/>
      <c r="C431" s="7"/>
      <c r="D431" s="7"/>
      <c r="E431" s="7"/>
      <c r="F431" s="8"/>
      <c r="G431" s="8"/>
      <c r="H431" s="8"/>
      <c r="I431" s="9"/>
      <c r="J431" s="7"/>
      <c r="K431" s="7"/>
      <c r="L431" s="7"/>
      <c r="M431" s="10" t="str">
        <f aca="false">IF(OR(E431="",F431="",G431=""),"",IF(D431="Short",-1,1)*(G431-F431)*E431-N(I431))</f>
        <v/>
      </c>
      <c r="N431" s="11" t="str">
        <f aca="false">IF(OR(M431="",H431="",H431=F431),"",M431/(ABS(F431-H431)*E431))</f>
        <v/>
      </c>
      <c r="O431" s="12" t="str">
        <f aca="false">IF(M431="","",IF(M431&gt;0,"Win",IF(M431&lt;0,"Loss","Flat")))</f>
        <v/>
      </c>
    </row>
    <row r="432" customFormat="false" ht="15" hidden="false" customHeight="false" outlineLevel="0" collapsed="false">
      <c r="A432" s="5"/>
      <c r="B432" s="6"/>
      <c r="C432" s="7"/>
      <c r="D432" s="7"/>
      <c r="E432" s="7"/>
      <c r="F432" s="8"/>
      <c r="G432" s="8"/>
      <c r="H432" s="8"/>
      <c r="I432" s="9"/>
      <c r="J432" s="7"/>
      <c r="K432" s="7"/>
      <c r="L432" s="7"/>
      <c r="M432" s="10" t="str">
        <f aca="false">IF(OR(E432="",F432="",G432=""),"",IF(D432="Short",-1,1)*(G432-F432)*E432-N(I432))</f>
        <v/>
      </c>
      <c r="N432" s="11" t="str">
        <f aca="false">IF(OR(M432="",H432="",H432=F432),"",M432/(ABS(F432-H432)*E432))</f>
        <v/>
      </c>
      <c r="O432" s="12" t="str">
        <f aca="false">IF(M432="","",IF(M432&gt;0,"Win",IF(M432&lt;0,"Loss","Flat")))</f>
        <v/>
      </c>
    </row>
    <row r="433" customFormat="false" ht="15" hidden="false" customHeight="false" outlineLevel="0" collapsed="false">
      <c r="A433" s="5"/>
      <c r="B433" s="6"/>
      <c r="C433" s="7"/>
      <c r="D433" s="7"/>
      <c r="E433" s="7"/>
      <c r="F433" s="8"/>
      <c r="G433" s="8"/>
      <c r="H433" s="8"/>
      <c r="I433" s="9"/>
      <c r="J433" s="7"/>
      <c r="K433" s="7"/>
      <c r="L433" s="7"/>
      <c r="M433" s="10" t="str">
        <f aca="false">IF(OR(E433="",F433="",G433=""),"",IF(D433="Short",-1,1)*(G433-F433)*E433-N(I433))</f>
        <v/>
      </c>
      <c r="N433" s="11" t="str">
        <f aca="false">IF(OR(M433="",H433="",H433=F433),"",M433/(ABS(F433-H433)*E433))</f>
        <v/>
      </c>
      <c r="O433" s="12" t="str">
        <f aca="false">IF(M433="","",IF(M433&gt;0,"Win",IF(M433&lt;0,"Loss","Flat")))</f>
        <v/>
      </c>
    </row>
    <row r="434" customFormat="false" ht="15" hidden="false" customHeight="false" outlineLevel="0" collapsed="false">
      <c r="A434" s="5"/>
      <c r="B434" s="6"/>
      <c r="C434" s="7"/>
      <c r="D434" s="7"/>
      <c r="E434" s="7"/>
      <c r="F434" s="8"/>
      <c r="G434" s="8"/>
      <c r="H434" s="8"/>
      <c r="I434" s="9"/>
      <c r="J434" s="7"/>
      <c r="K434" s="7"/>
      <c r="L434" s="7"/>
      <c r="M434" s="10" t="str">
        <f aca="false">IF(OR(E434="",F434="",G434=""),"",IF(D434="Short",-1,1)*(G434-F434)*E434-N(I434))</f>
        <v/>
      </c>
      <c r="N434" s="11" t="str">
        <f aca="false">IF(OR(M434="",H434="",H434=F434),"",M434/(ABS(F434-H434)*E434))</f>
        <v/>
      </c>
      <c r="O434" s="12" t="str">
        <f aca="false">IF(M434="","",IF(M434&gt;0,"Win",IF(M434&lt;0,"Loss","Flat")))</f>
        <v/>
      </c>
    </row>
    <row r="435" customFormat="false" ht="15" hidden="false" customHeight="false" outlineLevel="0" collapsed="false">
      <c r="A435" s="5"/>
      <c r="B435" s="6"/>
      <c r="C435" s="7"/>
      <c r="D435" s="7"/>
      <c r="E435" s="7"/>
      <c r="F435" s="8"/>
      <c r="G435" s="8"/>
      <c r="H435" s="8"/>
      <c r="I435" s="9"/>
      <c r="J435" s="7"/>
      <c r="K435" s="7"/>
      <c r="L435" s="7"/>
      <c r="M435" s="10" t="str">
        <f aca="false">IF(OR(E435="",F435="",G435=""),"",IF(D435="Short",-1,1)*(G435-F435)*E435-N(I435))</f>
        <v/>
      </c>
      <c r="N435" s="11" t="str">
        <f aca="false">IF(OR(M435="",H435="",H435=F435),"",M435/(ABS(F435-H435)*E435))</f>
        <v/>
      </c>
      <c r="O435" s="12" t="str">
        <f aca="false">IF(M435="","",IF(M435&gt;0,"Win",IF(M435&lt;0,"Loss","Flat")))</f>
        <v/>
      </c>
    </row>
    <row r="436" customFormat="false" ht="15" hidden="false" customHeight="false" outlineLevel="0" collapsed="false">
      <c r="A436" s="5"/>
      <c r="B436" s="6"/>
      <c r="C436" s="7"/>
      <c r="D436" s="7"/>
      <c r="E436" s="7"/>
      <c r="F436" s="8"/>
      <c r="G436" s="8"/>
      <c r="H436" s="8"/>
      <c r="I436" s="9"/>
      <c r="J436" s="7"/>
      <c r="K436" s="7"/>
      <c r="L436" s="7"/>
      <c r="M436" s="10" t="str">
        <f aca="false">IF(OR(E436="",F436="",G436=""),"",IF(D436="Short",-1,1)*(G436-F436)*E436-N(I436))</f>
        <v/>
      </c>
      <c r="N436" s="11" t="str">
        <f aca="false">IF(OR(M436="",H436="",H436=F436),"",M436/(ABS(F436-H436)*E436))</f>
        <v/>
      </c>
      <c r="O436" s="12" t="str">
        <f aca="false">IF(M436="","",IF(M436&gt;0,"Win",IF(M436&lt;0,"Loss","Flat")))</f>
        <v/>
      </c>
    </row>
    <row r="437" customFormat="false" ht="15" hidden="false" customHeight="false" outlineLevel="0" collapsed="false">
      <c r="A437" s="5"/>
      <c r="B437" s="6"/>
      <c r="C437" s="7"/>
      <c r="D437" s="7"/>
      <c r="E437" s="7"/>
      <c r="F437" s="8"/>
      <c r="G437" s="8"/>
      <c r="H437" s="8"/>
      <c r="I437" s="9"/>
      <c r="J437" s="7"/>
      <c r="K437" s="7"/>
      <c r="L437" s="7"/>
      <c r="M437" s="10" t="str">
        <f aca="false">IF(OR(E437="",F437="",G437=""),"",IF(D437="Short",-1,1)*(G437-F437)*E437-N(I437))</f>
        <v/>
      </c>
      <c r="N437" s="11" t="str">
        <f aca="false">IF(OR(M437="",H437="",H437=F437),"",M437/(ABS(F437-H437)*E437))</f>
        <v/>
      </c>
      <c r="O437" s="12" t="str">
        <f aca="false">IF(M437="","",IF(M437&gt;0,"Win",IF(M437&lt;0,"Loss","Flat")))</f>
        <v/>
      </c>
    </row>
    <row r="438" customFormat="false" ht="15" hidden="false" customHeight="false" outlineLevel="0" collapsed="false">
      <c r="A438" s="5"/>
      <c r="B438" s="6"/>
      <c r="C438" s="7"/>
      <c r="D438" s="7"/>
      <c r="E438" s="7"/>
      <c r="F438" s="8"/>
      <c r="G438" s="8"/>
      <c r="H438" s="8"/>
      <c r="I438" s="9"/>
      <c r="J438" s="7"/>
      <c r="K438" s="7"/>
      <c r="L438" s="7"/>
      <c r="M438" s="10" t="str">
        <f aca="false">IF(OR(E438="",F438="",G438=""),"",IF(D438="Short",-1,1)*(G438-F438)*E438-N(I438))</f>
        <v/>
      </c>
      <c r="N438" s="11" t="str">
        <f aca="false">IF(OR(M438="",H438="",H438=F438),"",M438/(ABS(F438-H438)*E438))</f>
        <v/>
      </c>
      <c r="O438" s="12" t="str">
        <f aca="false">IF(M438="","",IF(M438&gt;0,"Win",IF(M438&lt;0,"Loss","Flat")))</f>
        <v/>
      </c>
    </row>
    <row r="439" customFormat="false" ht="15" hidden="false" customHeight="false" outlineLevel="0" collapsed="false">
      <c r="A439" s="5"/>
      <c r="B439" s="6"/>
      <c r="C439" s="7"/>
      <c r="D439" s="7"/>
      <c r="E439" s="7"/>
      <c r="F439" s="8"/>
      <c r="G439" s="8"/>
      <c r="H439" s="8"/>
      <c r="I439" s="9"/>
      <c r="J439" s="7"/>
      <c r="K439" s="7"/>
      <c r="L439" s="7"/>
      <c r="M439" s="10" t="str">
        <f aca="false">IF(OR(E439="",F439="",G439=""),"",IF(D439="Short",-1,1)*(G439-F439)*E439-N(I439))</f>
        <v/>
      </c>
      <c r="N439" s="11" t="str">
        <f aca="false">IF(OR(M439="",H439="",H439=F439),"",M439/(ABS(F439-H439)*E439))</f>
        <v/>
      </c>
      <c r="O439" s="12" t="str">
        <f aca="false">IF(M439="","",IF(M439&gt;0,"Win",IF(M439&lt;0,"Loss","Flat")))</f>
        <v/>
      </c>
    </row>
    <row r="440" customFormat="false" ht="15" hidden="false" customHeight="false" outlineLevel="0" collapsed="false">
      <c r="A440" s="5"/>
      <c r="B440" s="6"/>
      <c r="C440" s="7"/>
      <c r="D440" s="7"/>
      <c r="E440" s="7"/>
      <c r="F440" s="8"/>
      <c r="G440" s="8"/>
      <c r="H440" s="8"/>
      <c r="I440" s="9"/>
      <c r="J440" s="7"/>
      <c r="K440" s="7"/>
      <c r="L440" s="7"/>
      <c r="M440" s="10" t="str">
        <f aca="false">IF(OR(E440="",F440="",G440=""),"",IF(D440="Short",-1,1)*(G440-F440)*E440-N(I440))</f>
        <v/>
      </c>
      <c r="N440" s="11" t="str">
        <f aca="false">IF(OR(M440="",H440="",H440=F440),"",M440/(ABS(F440-H440)*E440))</f>
        <v/>
      </c>
      <c r="O440" s="12" t="str">
        <f aca="false">IF(M440="","",IF(M440&gt;0,"Win",IF(M440&lt;0,"Loss","Flat")))</f>
        <v/>
      </c>
    </row>
    <row r="441" customFormat="false" ht="15" hidden="false" customHeight="false" outlineLevel="0" collapsed="false">
      <c r="A441" s="5"/>
      <c r="B441" s="6"/>
      <c r="C441" s="7"/>
      <c r="D441" s="7"/>
      <c r="E441" s="7"/>
      <c r="F441" s="8"/>
      <c r="G441" s="8"/>
      <c r="H441" s="8"/>
      <c r="I441" s="9"/>
      <c r="J441" s="7"/>
      <c r="K441" s="7"/>
      <c r="L441" s="7"/>
      <c r="M441" s="10" t="str">
        <f aca="false">IF(OR(E441="",F441="",G441=""),"",IF(D441="Short",-1,1)*(G441-F441)*E441-N(I441))</f>
        <v/>
      </c>
      <c r="N441" s="11" t="str">
        <f aca="false">IF(OR(M441="",H441="",H441=F441),"",M441/(ABS(F441-H441)*E441))</f>
        <v/>
      </c>
      <c r="O441" s="12" t="str">
        <f aca="false">IF(M441="","",IF(M441&gt;0,"Win",IF(M441&lt;0,"Loss","Flat")))</f>
        <v/>
      </c>
    </row>
    <row r="442" customFormat="false" ht="15" hidden="false" customHeight="false" outlineLevel="0" collapsed="false">
      <c r="A442" s="5"/>
      <c r="B442" s="6"/>
      <c r="C442" s="7"/>
      <c r="D442" s="7"/>
      <c r="E442" s="7"/>
      <c r="F442" s="8"/>
      <c r="G442" s="8"/>
      <c r="H442" s="8"/>
      <c r="I442" s="9"/>
      <c r="J442" s="7"/>
      <c r="K442" s="7"/>
      <c r="L442" s="7"/>
      <c r="M442" s="10" t="str">
        <f aca="false">IF(OR(E442="",F442="",G442=""),"",IF(D442="Short",-1,1)*(G442-F442)*E442-N(I442))</f>
        <v/>
      </c>
      <c r="N442" s="11" t="str">
        <f aca="false">IF(OR(M442="",H442="",H442=F442),"",M442/(ABS(F442-H442)*E442))</f>
        <v/>
      </c>
      <c r="O442" s="12" t="str">
        <f aca="false">IF(M442="","",IF(M442&gt;0,"Win",IF(M442&lt;0,"Loss","Flat")))</f>
        <v/>
      </c>
    </row>
    <row r="443" customFormat="false" ht="15" hidden="false" customHeight="false" outlineLevel="0" collapsed="false">
      <c r="A443" s="5"/>
      <c r="B443" s="6"/>
      <c r="C443" s="7"/>
      <c r="D443" s="7"/>
      <c r="E443" s="7"/>
      <c r="F443" s="8"/>
      <c r="G443" s="8"/>
      <c r="H443" s="8"/>
      <c r="I443" s="9"/>
      <c r="J443" s="7"/>
      <c r="K443" s="7"/>
      <c r="L443" s="7"/>
      <c r="M443" s="10" t="str">
        <f aca="false">IF(OR(E443="",F443="",G443=""),"",IF(D443="Short",-1,1)*(G443-F443)*E443-N(I443))</f>
        <v/>
      </c>
      <c r="N443" s="11" t="str">
        <f aca="false">IF(OR(M443="",H443="",H443=F443),"",M443/(ABS(F443-H443)*E443))</f>
        <v/>
      </c>
      <c r="O443" s="12" t="str">
        <f aca="false">IF(M443="","",IF(M443&gt;0,"Win",IF(M443&lt;0,"Loss","Flat")))</f>
        <v/>
      </c>
    </row>
    <row r="444" customFormat="false" ht="15" hidden="false" customHeight="false" outlineLevel="0" collapsed="false">
      <c r="A444" s="5"/>
      <c r="B444" s="6"/>
      <c r="C444" s="7"/>
      <c r="D444" s="7"/>
      <c r="E444" s="7"/>
      <c r="F444" s="8"/>
      <c r="G444" s="8"/>
      <c r="H444" s="8"/>
      <c r="I444" s="9"/>
      <c r="J444" s="7"/>
      <c r="K444" s="7"/>
      <c r="L444" s="7"/>
      <c r="M444" s="10" t="str">
        <f aca="false">IF(OR(E444="",F444="",G444=""),"",IF(D444="Short",-1,1)*(G444-F444)*E444-N(I444))</f>
        <v/>
      </c>
      <c r="N444" s="11" t="str">
        <f aca="false">IF(OR(M444="",H444="",H444=F444),"",M444/(ABS(F444-H444)*E444))</f>
        <v/>
      </c>
      <c r="O444" s="12" t="str">
        <f aca="false">IF(M444="","",IF(M444&gt;0,"Win",IF(M444&lt;0,"Loss","Flat")))</f>
        <v/>
      </c>
    </row>
    <row r="445" customFormat="false" ht="15" hidden="false" customHeight="false" outlineLevel="0" collapsed="false">
      <c r="A445" s="5"/>
      <c r="B445" s="6"/>
      <c r="C445" s="7"/>
      <c r="D445" s="7"/>
      <c r="E445" s="7"/>
      <c r="F445" s="8"/>
      <c r="G445" s="8"/>
      <c r="H445" s="8"/>
      <c r="I445" s="9"/>
      <c r="J445" s="7"/>
      <c r="K445" s="7"/>
      <c r="L445" s="7"/>
      <c r="M445" s="10" t="str">
        <f aca="false">IF(OR(E445="",F445="",G445=""),"",IF(D445="Short",-1,1)*(G445-F445)*E445-N(I445))</f>
        <v/>
      </c>
      <c r="N445" s="11" t="str">
        <f aca="false">IF(OR(M445="",H445="",H445=F445),"",M445/(ABS(F445-H445)*E445))</f>
        <v/>
      </c>
      <c r="O445" s="12" t="str">
        <f aca="false">IF(M445="","",IF(M445&gt;0,"Win",IF(M445&lt;0,"Loss","Flat")))</f>
        <v/>
      </c>
    </row>
    <row r="446" customFormat="false" ht="15" hidden="false" customHeight="false" outlineLevel="0" collapsed="false">
      <c r="A446" s="5"/>
      <c r="B446" s="6"/>
      <c r="C446" s="7"/>
      <c r="D446" s="7"/>
      <c r="E446" s="7"/>
      <c r="F446" s="8"/>
      <c r="G446" s="8"/>
      <c r="H446" s="8"/>
      <c r="I446" s="9"/>
      <c r="J446" s="7"/>
      <c r="K446" s="7"/>
      <c r="L446" s="7"/>
      <c r="M446" s="10" t="str">
        <f aca="false">IF(OR(E446="",F446="",G446=""),"",IF(D446="Short",-1,1)*(G446-F446)*E446-N(I446))</f>
        <v/>
      </c>
      <c r="N446" s="11" t="str">
        <f aca="false">IF(OR(M446="",H446="",H446=F446),"",M446/(ABS(F446-H446)*E446))</f>
        <v/>
      </c>
      <c r="O446" s="12" t="str">
        <f aca="false">IF(M446="","",IF(M446&gt;0,"Win",IF(M446&lt;0,"Loss","Flat")))</f>
        <v/>
      </c>
    </row>
    <row r="447" customFormat="false" ht="15" hidden="false" customHeight="false" outlineLevel="0" collapsed="false">
      <c r="A447" s="5"/>
      <c r="B447" s="6"/>
      <c r="C447" s="7"/>
      <c r="D447" s="7"/>
      <c r="E447" s="7"/>
      <c r="F447" s="8"/>
      <c r="G447" s="8"/>
      <c r="H447" s="8"/>
      <c r="I447" s="9"/>
      <c r="J447" s="7"/>
      <c r="K447" s="7"/>
      <c r="L447" s="7"/>
      <c r="M447" s="10" t="str">
        <f aca="false">IF(OR(E447="",F447="",G447=""),"",IF(D447="Short",-1,1)*(G447-F447)*E447-N(I447))</f>
        <v/>
      </c>
      <c r="N447" s="11" t="str">
        <f aca="false">IF(OR(M447="",H447="",H447=F447),"",M447/(ABS(F447-H447)*E447))</f>
        <v/>
      </c>
      <c r="O447" s="12" t="str">
        <f aca="false">IF(M447="","",IF(M447&gt;0,"Win",IF(M447&lt;0,"Loss","Flat")))</f>
        <v/>
      </c>
    </row>
    <row r="448" customFormat="false" ht="15" hidden="false" customHeight="false" outlineLevel="0" collapsed="false">
      <c r="A448" s="5"/>
      <c r="B448" s="6"/>
      <c r="C448" s="7"/>
      <c r="D448" s="7"/>
      <c r="E448" s="7"/>
      <c r="F448" s="8"/>
      <c r="G448" s="8"/>
      <c r="H448" s="8"/>
      <c r="I448" s="9"/>
      <c r="J448" s="7"/>
      <c r="K448" s="7"/>
      <c r="L448" s="7"/>
      <c r="M448" s="10" t="str">
        <f aca="false">IF(OR(E448="",F448="",G448=""),"",IF(D448="Short",-1,1)*(G448-F448)*E448-N(I448))</f>
        <v/>
      </c>
      <c r="N448" s="11" t="str">
        <f aca="false">IF(OR(M448="",H448="",H448=F448),"",M448/(ABS(F448-H448)*E448))</f>
        <v/>
      </c>
      <c r="O448" s="12" t="str">
        <f aca="false">IF(M448="","",IF(M448&gt;0,"Win",IF(M448&lt;0,"Loss","Flat")))</f>
        <v/>
      </c>
    </row>
    <row r="449" customFormat="false" ht="15" hidden="false" customHeight="false" outlineLevel="0" collapsed="false">
      <c r="A449" s="5"/>
      <c r="B449" s="6"/>
      <c r="C449" s="7"/>
      <c r="D449" s="7"/>
      <c r="E449" s="7"/>
      <c r="F449" s="8"/>
      <c r="G449" s="8"/>
      <c r="H449" s="8"/>
      <c r="I449" s="9"/>
      <c r="J449" s="7"/>
      <c r="K449" s="7"/>
      <c r="L449" s="7"/>
      <c r="M449" s="10" t="str">
        <f aca="false">IF(OR(E449="",F449="",G449=""),"",IF(D449="Short",-1,1)*(G449-F449)*E449-N(I449))</f>
        <v/>
      </c>
      <c r="N449" s="11" t="str">
        <f aca="false">IF(OR(M449="",H449="",H449=F449),"",M449/(ABS(F449-H449)*E449))</f>
        <v/>
      </c>
      <c r="O449" s="12" t="str">
        <f aca="false">IF(M449="","",IF(M449&gt;0,"Win",IF(M449&lt;0,"Loss","Flat")))</f>
        <v/>
      </c>
    </row>
    <row r="450" customFormat="false" ht="15" hidden="false" customHeight="false" outlineLevel="0" collapsed="false">
      <c r="A450" s="5"/>
      <c r="B450" s="6"/>
      <c r="C450" s="7"/>
      <c r="D450" s="7"/>
      <c r="E450" s="7"/>
      <c r="F450" s="8"/>
      <c r="G450" s="8"/>
      <c r="H450" s="8"/>
      <c r="I450" s="9"/>
      <c r="J450" s="7"/>
      <c r="K450" s="7"/>
      <c r="L450" s="7"/>
      <c r="M450" s="10" t="str">
        <f aca="false">IF(OR(E450="",F450="",G450=""),"",IF(D450="Short",-1,1)*(G450-F450)*E450-N(I450))</f>
        <v/>
      </c>
      <c r="N450" s="11" t="str">
        <f aca="false">IF(OR(M450="",H450="",H450=F450),"",M450/(ABS(F450-H450)*E450))</f>
        <v/>
      </c>
      <c r="O450" s="12" t="str">
        <f aca="false">IF(M450="","",IF(M450&gt;0,"Win",IF(M450&lt;0,"Loss","Flat")))</f>
        <v/>
      </c>
    </row>
    <row r="451" customFormat="false" ht="15" hidden="false" customHeight="false" outlineLevel="0" collapsed="false">
      <c r="A451" s="5"/>
      <c r="B451" s="6"/>
      <c r="C451" s="7"/>
      <c r="D451" s="7"/>
      <c r="E451" s="7"/>
      <c r="F451" s="8"/>
      <c r="G451" s="8"/>
      <c r="H451" s="8"/>
      <c r="I451" s="9"/>
      <c r="J451" s="7"/>
      <c r="K451" s="7"/>
      <c r="L451" s="7"/>
      <c r="M451" s="10" t="str">
        <f aca="false">IF(OR(E451="",F451="",G451=""),"",IF(D451="Short",-1,1)*(G451-F451)*E451-N(I451))</f>
        <v/>
      </c>
      <c r="N451" s="11" t="str">
        <f aca="false">IF(OR(M451="",H451="",H451=F451),"",M451/(ABS(F451-H451)*E451))</f>
        <v/>
      </c>
      <c r="O451" s="12" t="str">
        <f aca="false">IF(M451="","",IF(M451&gt;0,"Win",IF(M451&lt;0,"Loss","Flat")))</f>
        <v/>
      </c>
    </row>
    <row r="452" customFormat="false" ht="15" hidden="false" customHeight="false" outlineLevel="0" collapsed="false">
      <c r="A452" s="5"/>
      <c r="B452" s="6"/>
      <c r="C452" s="7"/>
      <c r="D452" s="7"/>
      <c r="E452" s="7"/>
      <c r="F452" s="8"/>
      <c r="G452" s="8"/>
      <c r="H452" s="8"/>
      <c r="I452" s="9"/>
      <c r="J452" s="7"/>
      <c r="K452" s="7"/>
      <c r="L452" s="7"/>
      <c r="M452" s="10" t="str">
        <f aca="false">IF(OR(E452="",F452="",G452=""),"",IF(D452="Short",-1,1)*(G452-F452)*E452-N(I452))</f>
        <v/>
      </c>
      <c r="N452" s="11" t="str">
        <f aca="false">IF(OR(M452="",H452="",H452=F452),"",M452/(ABS(F452-H452)*E452))</f>
        <v/>
      </c>
      <c r="O452" s="12" t="str">
        <f aca="false">IF(M452="","",IF(M452&gt;0,"Win",IF(M452&lt;0,"Loss","Flat")))</f>
        <v/>
      </c>
    </row>
    <row r="453" customFormat="false" ht="15" hidden="false" customHeight="false" outlineLevel="0" collapsed="false">
      <c r="A453" s="5"/>
      <c r="B453" s="6"/>
      <c r="C453" s="7"/>
      <c r="D453" s="7"/>
      <c r="E453" s="7"/>
      <c r="F453" s="8"/>
      <c r="G453" s="8"/>
      <c r="H453" s="8"/>
      <c r="I453" s="9"/>
      <c r="J453" s="7"/>
      <c r="K453" s="7"/>
      <c r="L453" s="7"/>
      <c r="M453" s="10" t="str">
        <f aca="false">IF(OR(E453="",F453="",G453=""),"",IF(D453="Short",-1,1)*(G453-F453)*E453-N(I453))</f>
        <v/>
      </c>
      <c r="N453" s="11" t="str">
        <f aca="false">IF(OR(M453="",H453="",H453=F453),"",M453/(ABS(F453-H453)*E453))</f>
        <v/>
      </c>
      <c r="O453" s="12" t="str">
        <f aca="false">IF(M453="","",IF(M453&gt;0,"Win",IF(M453&lt;0,"Loss","Flat")))</f>
        <v/>
      </c>
    </row>
    <row r="454" customFormat="false" ht="15" hidden="false" customHeight="false" outlineLevel="0" collapsed="false">
      <c r="A454" s="5"/>
      <c r="B454" s="6"/>
      <c r="C454" s="7"/>
      <c r="D454" s="7"/>
      <c r="E454" s="7"/>
      <c r="F454" s="8"/>
      <c r="G454" s="8"/>
      <c r="H454" s="8"/>
      <c r="I454" s="9"/>
      <c r="J454" s="7"/>
      <c r="K454" s="7"/>
      <c r="L454" s="7"/>
      <c r="M454" s="10" t="str">
        <f aca="false">IF(OR(E454="",F454="",G454=""),"",IF(D454="Short",-1,1)*(G454-F454)*E454-N(I454))</f>
        <v/>
      </c>
      <c r="N454" s="11" t="str">
        <f aca="false">IF(OR(M454="",H454="",H454=F454),"",M454/(ABS(F454-H454)*E454))</f>
        <v/>
      </c>
      <c r="O454" s="12" t="str">
        <f aca="false">IF(M454="","",IF(M454&gt;0,"Win",IF(M454&lt;0,"Loss","Flat")))</f>
        <v/>
      </c>
    </row>
    <row r="455" customFormat="false" ht="15" hidden="false" customHeight="false" outlineLevel="0" collapsed="false">
      <c r="A455" s="5"/>
      <c r="B455" s="6"/>
      <c r="C455" s="7"/>
      <c r="D455" s="7"/>
      <c r="E455" s="7"/>
      <c r="F455" s="8"/>
      <c r="G455" s="8"/>
      <c r="H455" s="8"/>
      <c r="I455" s="9"/>
      <c r="J455" s="7"/>
      <c r="K455" s="7"/>
      <c r="L455" s="7"/>
      <c r="M455" s="10" t="str">
        <f aca="false">IF(OR(E455="",F455="",G455=""),"",IF(D455="Short",-1,1)*(G455-F455)*E455-N(I455))</f>
        <v/>
      </c>
      <c r="N455" s="11" t="str">
        <f aca="false">IF(OR(M455="",H455="",H455=F455),"",M455/(ABS(F455-H455)*E455))</f>
        <v/>
      </c>
      <c r="O455" s="12" t="str">
        <f aca="false">IF(M455="","",IF(M455&gt;0,"Win",IF(M455&lt;0,"Loss","Flat")))</f>
        <v/>
      </c>
    </row>
    <row r="456" customFormat="false" ht="15" hidden="false" customHeight="false" outlineLevel="0" collapsed="false">
      <c r="A456" s="5"/>
      <c r="B456" s="6"/>
      <c r="C456" s="7"/>
      <c r="D456" s="7"/>
      <c r="E456" s="7"/>
      <c r="F456" s="8"/>
      <c r="G456" s="8"/>
      <c r="H456" s="8"/>
      <c r="I456" s="9"/>
      <c r="J456" s="7"/>
      <c r="K456" s="7"/>
      <c r="L456" s="7"/>
      <c r="M456" s="10" t="str">
        <f aca="false">IF(OR(E456="",F456="",G456=""),"",IF(D456="Short",-1,1)*(G456-F456)*E456-N(I456))</f>
        <v/>
      </c>
      <c r="N456" s="11" t="str">
        <f aca="false">IF(OR(M456="",H456="",H456=F456),"",M456/(ABS(F456-H456)*E456))</f>
        <v/>
      </c>
      <c r="O456" s="12" t="str">
        <f aca="false">IF(M456="","",IF(M456&gt;0,"Win",IF(M456&lt;0,"Loss","Flat")))</f>
        <v/>
      </c>
    </row>
    <row r="457" customFormat="false" ht="15" hidden="false" customHeight="false" outlineLevel="0" collapsed="false">
      <c r="A457" s="5"/>
      <c r="B457" s="6"/>
      <c r="C457" s="7"/>
      <c r="D457" s="7"/>
      <c r="E457" s="7"/>
      <c r="F457" s="8"/>
      <c r="G457" s="8"/>
      <c r="H457" s="8"/>
      <c r="I457" s="9"/>
      <c r="J457" s="7"/>
      <c r="K457" s="7"/>
      <c r="L457" s="7"/>
      <c r="M457" s="10" t="str">
        <f aca="false">IF(OR(E457="",F457="",G457=""),"",IF(D457="Short",-1,1)*(G457-F457)*E457-N(I457))</f>
        <v/>
      </c>
      <c r="N457" s="11" t="str">
        <f aca="false">IF(OR(M457="",H457="",H457=F457),"",M457/(ABS(F457-H457)*E457))</f>
        <v/>
      </c>
      <c r="O457" s="12" t="str">
        <f aca="false">IF(M457="","",IF(M457&gt;0,"Win",IF(M457&lt;0,"Loss","Flat")))</f>
        <v/>
      </c>
    </row>
    <row r="458" customFormat="false" ht="15" hidden="false" customHeight="false" outlineLevel="0" collapsed="false">
      <c r="A458" s="5"/>
      <c r="B458" s="6"/>
      <c r="C458" s="7"/>
      <c r="D458" s="7"/>
      <c r="E458" s="7"/>
      <c r="F458" s="8"/>
      <c r="G458" s="8"/>
      <c r="H458" s="8"/>
      <c r="I458" s="9"/>
      <c r="J458" s="7"/>
      <c r="K458" s="7"/>
      <c r="L458" s="7"/>
      <c r="M458" s="10" t="str">
        <f aca="false">IF(OR(E458="",F458="",G458=""),"",IF(D458="Short",-1,1)*(G458-F458)*E458-N(I458))</f>
        <v/>
      </c>
      <c r="N458" s="11" t="str">
        <f aca="false">IF(OR(M458="",H458="",H458=F458),"",M458/(ABS(F458-H458)*E458))</f>
        <v/>
      </c>
      <c r="O458" s="12" t="str">
        <f aca="false">IF(M458="","",IF(M458&gt;0,"Win",IF(M458&lt;0,"Loss","Flat")))</f>
        <v/>
      </c>
    </row>
    <row r="459" customFormat="false" ht="15" hidden="false" customHeight="false" outlineLevel="0" collapsed="false">
      <c r="A459" s="5"/>
      <c r="B459" s="6"/>
      <c r="C459" s="7"/>
      <c r="D459" s="7"/>
      <c r="E459" s="7"/>
      <c r="F459" s="8"/>
      <c r="G459" s="8"/>
      <c r="H459" s="8"/>
      <c r="I459" s="9"/>
      <c r="J459" s="7"/>
      <c r="K459" s="7"/>
      <c r="L459" s="7"/>
      <c r="M459" s="10" t="str">
        <f aca="false">IF(OR(E459="",F459="",G459=""),"",IF(D459="Short",-1,1)*(G459-F459)*E459-N(I459))</f>
        <v/>
      </c>
      <c r="N459" s="11" t="str">
        <f aca="false">IF(OR(M459="",H459="",H459=F459),"",M459/(ABS(F459-H459)*E459))</f>
        <v/>
      </c>
      <c r="O459" s="12" t="str">
        <f aca="false">IF(M459="","",IF(M459&gt;0,"Win",IF(M459&lt;0,"Loss","Flat")))</f>
        <v/>
      </c>
    </row>
    <row r="460" customFormat="false" ht="15" hidden="false" customHeight="false" outlineLevel="0" collapsed="false">
      <c r="A460" s="5"/>
      <c r="B460" s="6"/>
      <c r="C460" s="7"/>
      <c r="D460" s="7"/>
      <c r="E460" s="7"/>
      <c r="F460" s="8"/>
      <c r="G460" s="8"/>
      <c r="H460" s="8"/>
      <c r="I460" s="9"/>
      <c r="J460" s="7"/>
      <c r="K460" s="7"/>
      <c r="L460" s="7"/>
      <c r="M460" s="10" t="str">
        <f aca="false">IF(OR(E460="",F460="",G460=""),"",IF(D460="Short",-1,1)*(G460-F460)*E460-N(I460))</f>
        <v/>
      </c>
      <c r="N460" s="11" t="str">
        <f aca="false">IF(OR(M460="",H460="",H460=F460),"",M460/(ABS(F460-H460)*E460))</f>
        <v/>
      </c>
      <c r="O460" s="12" t="str">
        <f aca="false">IF(M460="","",IF(M460&gt;0,"Win",IF(M460&lt;0,"Loss","Flat")))</f>
        <v/>
      </c>
    </row>
    <row r="461" customFormat="false" ht="15" hidden="false" customHeight="false" outlineLevel="0" collapsed="false">
      <c r="A461" s="5"/>
      <c r="B461" s="6"/>
      <c r="C461" s="7"/>
      <c r="D461" s="7"/>
      <c r="E461" s="7"/>
      <c r="F461" s="8"/>
      <c r="G461" s="8"/>
      <c r="H461" s="8"/>
      <c r="I461" s="9"/>
      <c r="J461" s="7"/>
      <c r="K461" s="7"/>
      <c r="L461" s="7"/>
      <c r="M461" s="10" t="str">
        <f aca="false">IF(OR(E461="",F461="",G461=""),"",IF(D461="Short",-1,1)*(G461-F461)*E461-N(I461))</f>
        <v/>
      </c>
      <c r="N461" s="11" t="str">
        <f aca="false">IF(OR(M461="",H461="",H461=F461),"",M461/(ABS(F461-H461)*E461))</f>
        <v/>
      </c>
      <c r="O461" s="12" t="str">
        <f aca="false">IF(M461="","",IF(M461&gt;0,"Win",IF(M461&lt;0,"Loss","Flat")))</f>
        <v/>
      </c>
    </row>
    <row r="462" customFormat="false" ht="15" hidden="false" customHeight="false" outlineLevel="0" collapsed="false">
      <c r="A462" s="5"/>
      <c r="B462" s="6"/>
      <c r="C462" s="7"/>
      <c r="D462" s="7"/>
      <c r="E462" s="7"/>
      <c r="F462" s="8"/>
      <c r="G462" s="8"/>
      <c r="H462" s="8"/>
      <c r="I462" s="9"/>
      <c r="J462" s="7"/>
      <c r="K462" s="7"/>
      <c r="L462" s="7"/>
      <c r="M462" s="10" t="str">
        <f aca="false">IF(OR(E462="",F462="",G462=""),"",IF(D462="Short",-1,1)*(G462-F462)*E462-N(I462))</f>
        <v/>
      </c>
      <c r="N462" s="11" t="str">
        <f aca="false">IF(OR(M462="",H462="",H462=F462),"",M462/(ABS(F462-H462)*E462))</f>
        <v/>
      </c>
      <c r="O462" s="12" t="str">
        <f aca="false">IF(M462="","",IF(M462&gt;0,"Win",IF(M462&lt;0,"Loss","Flat")))</f>
        <v/>
      </c>
    </row>
    <row r="463" customFormat="false" ht="15" hidden="false" customHeight="false" outlineLevel="0" collapsed="false">
      <c r="A463" s="5"/>
      <c r="B463" s="6"/>
      <c r="C463" s="7"/>
      <c r="D463" s="7"/>
      <c r="E463" s="7"/>
      <c r="F463" s="8"/>
      <c r="G463" s="8"/>
      <c r="H463" s="8"/>
      <c r="I463" s="9"/>
      <c r="J463" s="7"/>
      <c r="K463" s="7"/>
      <c r="L463" s="7"/>
      <c r="M463" s="10" t="str">
        <f aca="false">IF(OR(E463="",F463="",G463=""),"",IF(D463="Short",-1,1)*(G463-F463)*E463-N(I463))</f>
        <v/>
      </c>
      <c r="N463" s="11" t="str">
        <f aca="false">IF(OR(M463="",H463="",H463=F463),"",M463/(ABS(F463-H463)*E463))</f>
        <v/>
      </c>
      <c r="O463" s="12" t="str">
        <f aca="false">IF(M463="","",IF(M463&gt;0,"Win",IF(M463&lt;0,"Loss","Flat")))</f>
        <v/>
      </c>
    </row>
    <row r="464" customFormat="false" ht="15" hidden="false" customHeight="false" outlineLevel="0" collapsed="false">
      <c r="A464" s="5"/>
      <c r="B464" s="6"/>
      <c r="C464" s="7"/>
      <c r="D464" s="7"/>
      <c r="E464" s="7"/>
      <c r="F464" s="8"/>
      <c r="G464" s="8"/>
      <c r="H464" s="8"/>
      <c r="I464" s="9"/>
      <c r="J464" s="7"/>
      <c r="K464" s="7"/>
      <c r="L464" s="7"/>
      <c r="M464" s="10" t="str">
        <f aca="false">IF(OR(E464="",F464="",G464=""),"",IF(D464="Short",-1,1)*(G464-F464)*E464-N(I464))</f>
        <v/>
      </c>
      <c r="N464" s="11" t="str">
        <f aca="false">IF(OR(M464="",H464="",H464=F464),"",M464/(ABS(F464-H464)*E464))</f>
        <v/>
      </c>
      <c r="O464" s="12" t="str">
        <f aca="false">IF(M464="","",IF(M464&gt;0,"Win",IF(M464&lt;0,"Loss","Flat")))</f>
        <v/>
      </c>
    </row>
    <row r="465" customFormat="false" ht="15" hidden="false" customHeight="false" outlineLevel="0" collapsed="false">
      <c r="A465" s="5"/>
      <c r="B465" s="6"/>
      <c r="C465" s="7"/>
      <c r="D465" s="7"/>
      <c r="E465" s="7"/>
      <c r="F465" s="8"/>
      <c r="G465" s="8"/>
      <c r="H465" s="8"/>
      <c r="I465" s="9"/>
      <c r="J465" s="7"/>
      <c r="K465" s="7"/>
      <c r="L465" s="7"/>
      <c r="M465" s="10" t="str">
        <f aca="false">IF(OR(E465="",F465="",G465=""),"",IF(D465="Short",-1,1)*(G465-F465)*E465-N(I465))</f>
        <v/>
      </c>
      <c r="N465" s="11" t="str">
        <f aca="false">IF(OR(M465="",H465="",H465=F465),"",M465/(ABS(F465-H465)*E465))</f>
        <v/>
      </c>
      <c r="O465" s="12" t="str">
        <f aca="false">IF(M465="","",IF(M465&gt;0,"Win",IF(M465&lt;0,"Loss","Flat")))</f>
        <v/>
      </c>
    </row>
    <row r="466" customFormat="false" ht="15" hidden="false" customHeight="false" outlineLevel="0" collapsed="false">
      <c r="A466" s="5"/>
      <c r="B466" s="6"/>
      <c r="C466" s="7"/>
      <c r="D466" s="7"/>
      <c r="E466" s="7"/>
      <c r="F466" s="8"/>
      <c r="G466" s="8"/>
      <c r="H466" s="8"/>
      <c r="I466" s="9"/>
      <c r="J466" s="7"/>
      <c r="K466" s="7"/>
      <c r="L466" s="7"/>
      <c r="M466" s="10" t="str">
        <f aca="false">IF(OR(E466="",F466="",G466=""),"",IF(D466="Short",-1,1)*(G466-F466)*E466-N(I466))</f>
        <v/>
      </c>
      <c r="N466" s="11" t="str">
        <f aca="false">IF(OR(M466="",H466="",H466=F466),"",M466/(ABS(F466-H466)*E466))</f>
        <v/>
      </c>
      <c r="O466" s="12" t="str">
        <f aca="false">IF(M466="","",IF(M466&gt;0,"Win",IF(M466&lt;0,"Loss","Flat")))</f>
        <v/>
      </c>
    </row>
    <row r="467" customFormat="false" ht="15" hidden="false" customHeight="false" outlineLevel="0" collapsed="false">
      <c r="A467" s="5"/>
      <c r="B467" s="6"/>
      <c r="C467" s="7"/>
      <c r="D467" s="7"/>
      <c r="E467" s="7"/>
      <c r="F467" s="8"/>
      <c r="G467" s="8"/>
      <c r="H467" s="8"/>
      <c r="I467" s="9"/>
      <c r="J467" s="7"/>
      <c r="K467" s="7"/>
      <c r="L467" s="7"/>
      <c r="M467" s="10" t="str">
        <f aca="false">IF(OR(E467="",F467="",G467=""),"",IF(D467="Short",-1,1)*(G467-F467)*E467-N(I467))</f>
        <v/>
      </c>
      <c r="N467" s="11" t="str">
        <f aca="false">IF(OR(M467="",H467="",H467=F467),"",M467/(ABS(F467-H467)*E467))</f>
        <v/>
      </c>
      <c r="O467" s="12" t="str">
        <f aca="false">IF(M467="","",IF(M467&gt;0,"Win",IF(M467&lt;0,"Loss","Flat")))</f>
        <v/>
      </c>
    </row>
    <row r="468" customFormat="false" ht="15" hidden="false" customHeight="false" outlineLevel="0" collapsed="false">
      <c r="A468" s="5"/>
      <c r="B468" s="6"/>
      <c r="C468" s="7"/>
      <c r="D468" s="7"/>
      <c r="E468" s="7"/>
      <c r="F468" s="8"/>
      <c r="G468" s="8"/>
      <c r="H468" s="8"/>
      <c r="I468" s="9"/>
      <c r="J468" s="7"/>
      <c r="K468" s="7"/>
      <c r="L468" s="7"/>
      <c r="M468" s="10" t="str">
        <f aca="false">IF(OR(E468="",F468="",G468=""),"",IF(D468="Short",-1,1)*(G468-F468)*E468-N(I468))</f>
        <v/>
      </c>
      <c r="N468" s="11" t="str">
        <f aca="false">IF(OR(M468="",H468="",H468=F468),"",M468/(ABS(F468-H468)*E468))</f>
        <v/>
      </c>
      <c r="O468" s="12" t="str">
        <f aca="false">IF(M468="","",IF(M468&gt;0,"Win",IF(M468&lt;0,"Loss","Flat")))</f>
        <v/>
      </c>
    </row>
    <row r="469" customFormat="false" ht="15" hidden="false" customHeight="false" outlineLevel="0" collapsed="false">
      <c r="A469" s="5"/>
      <c r="B469" s="6"/>
      <c r="C469" s="7"/>
      <c r="D469" s="7"/>
      <c r="E469" s="7"/>
      <c r="F469" s="8"/>
      <c r="G469" s="8"/>
      <c r="H469" s="8"/>
      <c r="I469" s="9"/>
      <c r="J469" s="7"/>
      <c r="K469" s="7"/>
      <c r="L469" s="7"/>
      <c r="M469" s="10" t="str">
        <f aca="false">IF(OR(E469="",F469="",G469=""),"",IF(D469="Short",-1,1)*(G469-F469)*E469-N(I469))</f>
        <v/>
      </c>
      <c r="N469" s="11" t="str">
        <f aca="false">IF(OR(M469="",H469="",H469=F469),"",M469/(ABS(F469-H469)*E469))</f>
        <v/>
      </c>
      <c r="O469" s="12" t="str">
        <f aca="false">IF(M469="","",IF(M469&gt;0,"Win",IF(M469&lt;0,"Loss","Flat")))</f>
        <v/>
      </c>
    </row>
    <row r="470" customFormat="false" ht="15" hidden="false" customHeight="false" outlineLevel="0" collapsed="false">
      <c r="A470" s="5"/>
      <c r="B470" s="6"/>
      <c r="C470" s="7"/>
      <c r="D470" s="7"/>
      <c r="E470" s="7"/>
      <c r="F470" s="8"/>
      <c r="G470" s="8"/>
      <c r="H470" s="8"/>
      <c r="I470" s="9"/>
      <c r="J470" s="7"/>
      <c r="K470" s="7"/>
      <c r="L470" s="7"/>
      <c r="M470" s="10" t="str">
        <f aca="false">IF(OR(E470="",F470="",G470=""),"",IF(D470="Short",-1,1)*(G470-F470)*E470-N(I470))</f>
        <v/>
      </c>
      <c r="N470" s="11" t="str">
        <f aca="false">IF(OR(M470="",H470="",H470=F470),"",M470/(ABS(F470-H470)*E470))</f>
        <v/>
      </c>
      <c r="O470" s="12" t="str">
        <f aca="false">IF(M470="","",IF(M470&gt;0,"Win",IF(M470&lt;0,"Loss","Flat")))</f>
        <v/>
      </c>
    </row>
    <row r="471" customFormat="false" ht="15" hidden="false" customHeight="false" outlineLevel="0" collapsed="false">
      <c r="A471" s="5"/>
      <c r="B471" s="6"/>
      <c r="C471" s="7"/>
      <c r="D471" s="7"/>
      <c r="E471" s="7"/>
      <c r="F471" s="8"/>
      <c r="G471" s="8"/>
      <c r="H471" s="8"/>
      <c r="I471" s="9"/>
      <c r="J471" s="7"/>
      <c r="K471" s="7"/>
      <c r="L471" s="7"/>
      <c r="M471" s="10" t="str">
        <f aca="false">IF(OR(E471="",F471="",G471=""),"",IF(D471="Short",-1,1)*(G471-F471)*E471-N(I471))</f>
        <v/>
      </c>
      <c r="N471" s="11" t="str">
        <f aca="false">IF(OR(M471="",H471="",H471=F471),"",M471/(ABS(F471-H471)*E471))</f>
        <v/>
      </c>
      <c r="O471" s="12" t="str">
        <f aca="false">IF(M471="","",IF(M471&gt;0,"Win",IF(M471&lt;0,"Loss","Flat")))</f>
        <v/>
      </c>
    </row>
    <row r="472" customFormat="false" ht="15" hidden="false" customHeight="false" outlineLevel="0" collapsed="false">
      <c r="A472" s="5"/>
      <c r="B472" s="6"/>
      <c r="C472" s="7"/>
      <c r="D472" s="7"/>
      <c r="E472" s="7"/>
      <c r="F472" s="8"/>
      <c r="G472" s="8"/>
      <c r="H472" s="8"/>
      <c r="I472" s="9"/>
      <c r="J472" s="7"/>
      <c r="K472" s="7"/>
      <c r="L472" s="7"/>
      <c r="M472" s="10" t="str">
        <f aca="false">IF(OR(E472="",F472="",G472=""),"",IF(D472="Short",-1,1)*(G472-F472)*E472-N(I472))</f>
        <v/>
      </c>
      <c r="N472" s="11" t="str">
        <f aca="false">IF(OR(M472="",H472="",H472=F472),"",M472/(ABS(F472-H472)*E472))</f>
        <v/>
      </c>
      <c r="O472" s="12" t="str">
        <f aca="false">IF(M472="","",IF(M472&gt;0,"Win",IF(M472&lt;0,"Loss","Flat")))</f>
        <v/>
      </c>
    </row>
    <row r="473" customFormat="false" ht="15" hidden="false" customHeight="false" outlineLevel="0" collapsed="false">
      <c r="A473" s="5"/>
      <c r="B473" s="6"/>
      <c r="C473" s="7"/>
      <c r="D473" s="7"/>
      <c r="E473" s="7"/>
      <c r="F473" s="8"/>
      <c r="G473" s="8"/>
      <c r="H473" s="8"/>
      <c r="I473" s="9"/>
      <c r="J473" s="7"/>
      <c r="K473" s="7"/>
      <c r="L473" s="7"/>
      <c r="M473" s="10" t="str">
        <f aca="false">IF(OR(E473="",F473="",G473=""),"",IF(D473="Short",-1,1)*(G473-F473)*E473-N(I473))</f>
        <v/>
      </c>
      <c r="N473" s="11" t="str">
        <f aca="false">IF(OR(M473="",H473="",H473=F473),"",M473/(ABS(F473-H473)*E473))</f>
        <v/>
      </c>
      <c r="O473" s="12" t="str">
        <f aca="false">IF(M473="","",IF(M473&gt;0,"Win",IF(M473&lt;0,"Loss","Flat")))</f>
        <v/>
      </c>
    </row>
    <row r="474" customFormat="false" ht="15" hidden="false" customHeight="false" outlineLevel="0" collapsed="false">
      <c r="A474" s="5"/>
      <c r="B474" s="6"/>
      <c r="C474" s="7"/>
      <c r="D474" s="7"/>
      <c r="E474" s="7"/>
      <c r="F474" s="8"/>
      <c r="G474" s="8"/>
      <c r="H474" s="8"/>
      <c r="I474" s="9"/>
      <c r="J474" s="7"/>
      <c r="K474" s="7"/>
      <c r="L474" s="7"/>
      <c r="M474" s="10" t="str">
        <f aca="false">IF(OR(E474="",F474="",G474=""),"",IF(D474="Short",-1,1)*(G474-F474)*E474-N(I474))</f>
        <v/>
      </c>
      <c r="N474" s="11" t="str">
        <f aca="false">IF(OR(M474="",H474="",H474=F474),"",M474/(ABS(F474-H474)*E474))</f>
        <v/>
      </c>
      <c r="O474" s="12" t="str">
        <f aca="false">IF(M474="","",IF(M474&gt;0,"Win",IF(M474&lt;0,"Loss","Flat")))</f>
        <v/>
      </c>
    </row>
    <row r="475" customFormat="false" ht="15" hidden="false" customHeight="false" outlineLevel="0" collapsed="false">
      <c r="A475" s="5"/>
      <c r="B475" s="6"/>
      <c r="C475" s="7"/>
      <c r="D475" s="7"/>
      <c r="E475" s="7"/>
      <c r="F475" s="8"/>
      <c r="G475" s="8"/>
      <c r="H475" s="8"/>
      <c r="I475" s="9"/>
      <c r="J475" s="7"/>
      <c r="K475" s="7"/>
      <c r="L475" s="7"/>
      <c r="M475" s="10" t="str">
        <f aca="false">IF(OR(E475="",F475="",G475=""),"",IF(D475="Short",-1,1)*(G475-F475)*E475-N(I475))</f>
        <v/>
      </c>
      <c r="N475" s="11" t="str">
        <f aca="false">IF(OR(M475="",H475="",H475=F475),"",M475/(ABS(F475-H475)*E475))</f>
        <v/>
      </c>
      <c r="O475" s="12" t="str">
        <f aca="false">IF(M475="","",IF(M475&gt;0,"Win",IF(M475&lt;0,"Loss","Flat")))</f>
        <v/>
      </c>
    </row>
    <row r="476" customFormat="false" ht="15" hidden="false" customHeight="false" outlineLevel="0" collapsed="false">
      <c r="A476" s="5"/>
      <c r="B476" s="6"/>
      <c r="C476" s="7"/>
      <c r="D476" s="7"/>
      <c r="E476" s="7"/>
      <c r="F476" s="8"/>
      <c r="G476" s="8"/>
      <c r="H476" s="8"/>
      <c r="I476" s="9"/>
      <c r="J476" s="7"/>
      <c r="K476" s="7"/>
      <c r="L476" s="7"/>
      <c r="M476" s="10" t="str">
        <f aca="false">IF(OR(E476="",F476="",G476=""),"",IF(D476="Short",-1,1)*(G476-F476)*E476-N(I476))</f>
        <v/>
      </c>
      <c r="N476" s="11" t="str">
        <f aca="false">IF(OR(M476="",H476="",H476=F476),"",M476/(ABS(F476-H476)*E476))</f>
        <v/>
      </c>
      <c r="O476" s="12" t="str">
        <f aca="false">IF(M476="","",IF(M476&gt;0,"Win",IF(M476&lt;0,"Loss","Flat")))</f>
        <v/>
      </c>
    </row>
    <row r="477" customFormat="false" ht="15" hidden="false" customHeight="false" outlineLevel="0" collapsed="false">
      <c r="A477" s="5"/>
      <c r="B477" s="6"/>
      <c r="C477" s="7"/>
      <c r="D477" s="7"/>
      <c r="E477" s="7"/>
      <c r="F477" s="8"/>
      <c r="G477" s="8"/>
      <c r="H477" s="8"/>
      <c r="I477" s="9"/>
      <c r="J477" s="7"/>
      <c r="K477" s="7"/>
      <c r="L477" s="7"/>
      <c r="M477" s="10" t="str">
        <f aca="false">IF(OR(E477="",F477="",G477=""),"",IF(D477="Short",-1,1)*(G477-F477)*E477-N(I477))</f>
        <v/>
      </c>
      <c r="N477" s="11" t="str">
        <f aca="false">IF(OR(M477="",H477="",H477=F477),"",M477/(ABS(F477-H477)*E477))</f>
        <v/>
      </c>
      <c r="O477" s="12" t="str">
        <f aca="false">IF(M477="","",IF(M477&gt;0,"Win",IF(M477&lt;0,"Loss","Flat")))</f>
        <v/>
      </c>
    </row>
    <row r="478" customFormat="false" ht="15" hidden="false" customHeight="false" outlineLevel="0" collapsed="false">
      <c r="A478" s="5"/>
      <c r="B478" s="6"/>
      <c r="C478" s="7"/>
      <c r="D478" s="7"/>
      <c r="E478" s="7"/>
      <c r="F478" s="8"/>
      <c r="G478" s="8"/>
      <c r="H478" s="8"/>
      <c r="I478" s="9"/>
      <c r="J478" s="7"/>
      <c r="K478" s="7"/>
      <c r="L478" s="7"/>
      <c r="M478" s="10" t="str">
        <f aca="false">IF(OR(E478="",F478="",G478=""),"",IF(D478="Short",-1,1)*(G478-F478)*E478-N(I478))</f>
        <v/>
      </c>
      <c r="N478" s="11" t="str">
        <f aca="false">IF(OR(M478="",H478="",H478=F478),"",M478/(ABS(F478-H478)*E478))</f>
        <v/>
      </c>
      <c r="O478" s="12" t="str">
        <f aca="false">IF(M478="","",IF(M478&gt;0,"Win",IF(M478&lt;0,"Loss","Flat")))</f>
        <v/>
      </c>
    </row>
    <row r="479" customFormat="false" ht="15" hidden="false" customHeight="false" outlineLevel="0" collapsed="false">
      <c r="A479" s="5"/>
      <c r="B479" s="6"/>
      <c r="C479" s="7"/>
      <c r="D479" s="7"/>
      <c r="E479" s="7"/>
      <c r="F479" s="8"/>
      <c r="G479" s="8"/>
      <c r="H479" s="8"/>
      <c r="I479" s="9"/>
      <c r="J479" s="7"/>
      <c r="K479" s="7"/>
      <c r="L479" s="7"/>
      <c r="M479" s="10" t="str">
        <f aca="false">IF(OR(E479="",F479="",G479=""),"",IF(D479="Short",-1,1)*(G479-F479)*E479-N(I479))</f>
        <v/>
      </c>
      <c r="N479" s="11" t="str">
        <f aca="false">IF(OR(M479="",H479="",H479=F479),"",M479/(ABS(F479-H479)*E479))</f>
        <v/>
      </c>
      <c r="O479" s="12" t="str">
        <f aca="false">IF(M479="","",IF(M479&gt;0,"Win",IF(M479&lt;0,"Loss","Flat")))</f>
        <v/>
      </c>
    </row>
    <row r="480" customFormat="false" ht="15" hidden="false" customHeight="false" outlineLevel="0" collapsed="false">
      <c r="A480" s="5"/>
      <c r="B480" s="6"/>
      <c r="C480" s="7"/>
      <c r="D480" s="7"/>
      <c r="E480" s="7"/>
      <c r="F480" s="8"/>
      <c r="G480" s="8"/>
      <c r="H480" s="8"/>
      <c r="I480" s="9"/>
      <c r="J480" s="7"/>
      <c r="K480" s="7"/>
      <c r="L480" s="7"/>
      <c r="M480" s="10" t="str">
        <f aca="false">IF(OR(E480="",F480="",G480=""),"",IF(D480="Short",-1,1)*(G480-F480)*E480-N(I480))</f>
        <v/>
      </c>
      <c r="N480" s="11" t="str">
        <f aca="false">IF(OR(M480="",H480="",H480=F480),"",M480/(ABS(F480-H480)*E480))</f>
        <v/>
      </c>
      <c r="O480" s="12" t="str">
        <f aca="false">IF(M480="","",IF(M480&gt;0,"Win",IF(M480&lt;0,"Loss","Flat")))</f>
        <v/>
      </c>
    </row>
    <row r="481" customFormat="false" ht="15" hidden="false" customHeight="false" outlineLevel="0" collapsed="false">
      <c r="A481" s="5"/>
      <c r="B481" s="6"/>
      <c r="C481" s="7"/>
      <c r="D481" s="7"/>
      <c r="E481" s="7"/>
      <c r="F481" s="8"/>
      <c r="G481" s="8"/>
      <c r="H481" s="8"/>
      <c r="I481" s="9"/>
      <c r="J481" s="7"/>
      <c r="K481" s="7"/>
      <c r="L481" s="7"/>
      <c r="M481" s="10" t="str">
        <f aca="false">IF(OR(E481="",F481="",G481=""),"",IF(D481="Short",-1,1)*(G481-F481)*E481-N(I481))</f>
        <v/>
      </c>
      <c r="N481" s="11" t="str">
        <f aca="false">IF(OR(M481="",H481="",H481=F481),"",M481/(ABS(F481-H481)*E481))</f>
        <v/>
      </c>
      <c r="O481" s="12" t="str">
        <f aca="false">IF(M481="","",IF(M481&gt;0,"Win",IF(M481&lt;0,"Loss","Flat")))</f>
        <v/>
      </c>
    </row>
    <row r="482" customFormat="false" ht="15" hidden="false" customHeight="false" outlineLevel="0" collapsed="false">
      <c r="A482" s="5"/>
      <c r="B482" s="6"/>
      <c r="C482" s="7"/>
      <c r="D482" s="7"/>
      <c r="E482" s="7"/>
      <c r="F482" s="8"/>
      <c r="G482" s="8"/>
      <c r="H482" s="8"/>
      <c r="I482" s="9"/>
      <c r="J482" s="7"/>
      <c r="K482" s="7"/>
      <c r="L482" s="7"/>
      <c r="M482" s="10" t="str">
        <f aca="false">IF(OR(E482="",F482="",G482=""),"",IF(D482="Short",-1,1)*(G482-F482)*E482-N(I482))</f>
        <v/>
      </c>
      <c r="N482" s="11" t="str">
        <f aca="false">IF(OR(M482="",H482="",H482=F482),"",M482/(ABS(F482-H482)*E482))</f>
        <v/>
      </c>
      <c r="O482" s="12" t="str">
        <f aca="false">IF(M482="","",IF(M482&gt;0,"Win",IF(M482&lt;0,"Loss","Flat")))</f>
        <v/>
      </c>
    </row>
    <row r="483" customFormat="false" ht="15" hidden="false" customHeight="false" outlineLevel="0" collapsed="false">
      <c r="A483" s="5"/>
      <c r="B483" s="6"/>
      <c r="C483" s="7"/>
      <c r="D483" s="7"/>
      <c r="E483" s="7"/>
      <c r="F483" s="8"/>
      <c r="G483" s="8"/>
      <c r="H483" s="8"/>
      <c r="I483" s="9"/>
      <c r="J483" s="7"/>
      <c r="K483" s="7"/>
      <c r="L483" s="7"/>
      <c r="M483" s="10" t="str">
        <f aca="false">IF(OR(E483="",F483="",G483=""),"",IF(D483="Short",-1,1)*(G483-F483)*E483-N(I483))</f>
        <v/>
      </c>
      <c r="N483" s="11" t="str">
        <f aca="false">IF(OR(M483="",H483="",H483=F483),"",M483/(ABS(F483-H483)*E483))</f>
        <v/>
      </c>
      <c r="O483" s="12" t="str">
        <f aca="false">IF(M483="","",IF(M483&gt;0,"Win",IF(M483&lt;0,"Loss","Flat")))</f>
        <v/>
      </c>
    </row>
    <row r="484" customFormat="false" ht="15" hidden="false" customHeight="false" outlineLevel="0" collapsed="false">
      <c r="A484" s="5"/>
      <c r="B484" s="6"/>
      <c r="C484" s="7"/>
      <c r="D484" s="7"/>
      <c r="E484" s="7"/>
      <c r="F484" s="8"/>
      <c r="G484" s="8"/>
      <c r="H484" s="8"/>
      <c r="I484" s="9"/>
      <c r="J484" s="7"/>
      <c r="K484" s="7"/>
      <c r="L484" s="7"/>
      <c r="M484" s="10" t="str">
        <f aca="false">IF(OR(E484="",F484="",G484=""),"",IF(D484="Short",-1,1)*(G484-F484)*E484-N(I484))</f>
        <v/>
      </c>
      <c r="N484" s="11" t="str">
        <f aca="false">IF(OR(M484="",H484="",H484=F484),"",M484/(ABS(F484-H484)*E484))</f>
        <v/>
      </c>
      <c r="O484" s="12" t="str">
        <f aca="false">IF(M484="","",IF(M484&gt;0,"Win",IF(M484&lt;0,"Loss","Flat")))</f>
        <v/>
      </c>
    </row>
    <row r="485" customFormat="false" ht="15" hidden="false" customHeight="false" outlineLevel="0" collapsed="false">
      <c r="A485" s="5"/>
      <c r="B485" s="6"/>
      <c r="C485" s="7"/>
      <c r="D485" s="7"/>
      <c r="E485" s="7"/>
      <c r="F485" s="8"/>
      <c r="G485" s="8"/>
      <c r="H485" s="8"/>
      <c r="I485" s="9"/>
      <c r="J485" s="7"/>
      <c r="K485" s="7"/>
      <c r="L485" s="7"/>
      <c r="M485" s="10" t="str">
        <f aca="false">IF(OR(E485="",F485="",G485=""),"",IF(D485="Short",-1,1)*(G485-F485)*E485-N(I485))</f>
        <v/>
      </c>
      <c r="N485" s="11" t="str">
        <f aca="false">IF(OR(M485="",H485="",H485=F485),"",M485/(ABS(F485-H485)*E485))</f>
        <v/>
      </c>
      <c r="O485" s="12" t="str">
        <f aca="false">IF(M485="","",IF(M485&gt;0,"Win",IF(M485&lt;0,"Loss","Flat")))</f>
        <v/>
      </c>
    </row>
    <row r="486" customFormat="false" ht="15" hidden="false" customHeight="false" outlineLevel="0" collapsed="false">
      <c r="A486" s="5"/>
      <c r="B486" s="6"/>
      <c r="C486" s="7"/>
      <c r="D486" s="7"/>
      <c r="E486" s="7"/>
      <c r="F486" s="8"/>
      <c r="G486" s="8"/>
      <c r="H486" s="8"/>
      <c r="I486" s="9"/>
      <c r="J486" s="7"/>
      <c r="K486" s="7"/>
      <c r="L486" s="7"/>
      <c r="M486" s="10" t="str">
        <f aca="false">IF(OR(E486="",F486="",G486=""),"",IF(D486="Short",-1,1)*(G486-F486)*E486-N(I486))</f>
        <v/>
      </c>
      <c r="N486" s="11" t="str">
        <f aca="false">IF(OR(M486="",H486="",H486=F486),"",M486/(ABS(F486-H486)*E486))</f>
        <v/>
      </c>
      <c r="O486" s="12" t="str">
        <f aca="false">IF(M486="","",IF(M486&gt;0,"Win",IF(M486&lt;0,"Loss","Flat")))</f>
        <v/>
      </c>
    </row>
    <row r="487" customFormat="false" ht="15" hidden="false" customHeight="false" outlineLevel="0" collapsed="false">
      <c r="A487" s="5"/>
      <c r="B487" s="6"/>
      <c r="C487" s="7"/>
      <c r="D487" s="7"/>
      <c r="E487" s="7"/>
      <c r="F487" s="8"/>
      <c r="G487" s="8"/>
      <c r="H487" s="8"/>
      <c r="I487" s="9"/>
      <c r="J487" s="7"/>
      <c r="K487" s="7"/>
      <c r="L487" s="7"/>
      <c r="M487" s="10" t="str">
        <f aca="false">IF(OR(E487="",F487="",G487=""),"",IF(D487="Short",-1,1)*(G487-F487)*E487-N(I487))</f>
        <v/>
      </c>
      <c r="N487" s="11" t="str">
        <f aca="false">IF(OR(M487="",H487="",H487=F487),"",M487/(ABS(F487-H487)*E487))</f>
        <v/>
      </c>
      <c r="O487" s="12" t="str">
        <f aca="false">IF(M487="","",IF(M487&gt;0,"Win",IF(M487&lt;0,"Loss","Flat")))</f>
        <v/>
      </c>
    </row>
    <row r="488" customFormat="false" ht="15" hidden="false" customHeight="false" outlineLevel="0" collapsed="false">
      <c r="A488" s="5"/>
      <c r="B488" s="6"/>
      <c r="C488" s="7"/>
      <c r="D488" s="7"/>
      <c r="E488" s="7"/>
      <c r="F488" s="8"/>
      <c r="G488" s="8"/>
      <c r="H488" s="8"/>
      <c r="I488" s="9"/>
      <c r="J488" s="7"/>
      <c r="K488" s="7"/>
      <c r="L488" s="7"/>
      <c r="M488" s="10" t="str">
        <f aca="false">IF(OR(E488="",F488="",G488=""),"",IF(D488="Short",-1,1)*(G488-F488)*E488-N(I488))</f>
        <v/>
      </c>
      <c r="N488" s="11" t="str">
        <f aca="false">IF(OR(M488="",H488="",H488=F488),"",M488/(ABS(F488-H488)*E488))</f>
        <v/>
      </c>
      <c r="O488" s="12" t="str">
        <f aca="false">IF(M488="","",IF(M488&gt;0,"Win",IF(M488&lt;0,"Loss","Flat")))</f>
        <v/>
      </c>
    </row>
    <row r="489" customFormat="false" ht="15" hidden="false" customHeight="false" outlineLevel="0" collapsed="false">
      <c r="A489" s="5"/>
      <c r="B489" s="6"/>
      <c r="C489" s="7"/>
      <c r="D489" s="7"/>
      <c r="E489" s="7"/>
      <c r="F489" s="8"/>
      <c r="G489" s="8"/>
      <c r="H489" s="8"/>
      <c r="I489" s="9"/>
      <c r="J489" s="7"/>
      <c r="K489" s="7"/>
      <c r="L489" s="7"/>
      <c r="M489" s="10" t="str">
        <f aca="false">IF(OR(E489="",F489="",G489=""),"",IF(D489="Short",-1,1)*(G489-F489)*E489-N(I489))</f>
        <v/>
      </c>
      <c r="N489" s="11" t="str">
        <f aca="false">IF(OR(M489="",H489="",H489=F489),"",M489/(ABS(F489-H489)*E489))</f>
        <v/>
      </c>
      <c r="O489" s="12" t="str">
        <f aca="false">IF(M489="","",IF(M489&gt;0,"Win",IF(M489&lt;0,"Loss","Flat")))</f>
        <v/>
      </c>
    </row>
    <row r="490" customFormat="false" ht="15" hidden="false" customHeight="false" outlineLevel="0" collapsed="false">
      <c r="A490" s="5"/>
      <c r="B490" s="6"/>
      <c r="C490" s="7"/>
      <c r="D490" s="7"/>
      <c r="E490" s="7"/>
      <c r="F490" s="8"/>
      <c r="G490" s="8"/>
      <c r="H490" s="8"/>
      <c r="I490" s="9"/>
      <c r="J490" s="7"/>
      <c r="K490" s="7"/>
      <c r="L490" s="7"/>
      <c r="M490" s="10" t="str">
        <f aca="false">IF(OR(E490="",F490="",G490=""),"",IF(D490="Short",-1,1)*(G490-F490)*E490-N(I490))</f>
        <v/>
      </c>
      <c r="N490" s="11" t="str">
        <f aca="false">IF(OR(M490="",H490="",H490=F490),"",M490/(ABS(F490-H490)*E490))</f>
        <v/>
      </c>
      <c r="O490" s="12" t="str">
        <f aca="false">IF(M490="","",IF(M490&gt;0,"Win",IF(M490&lt;0,"Loss","Flat")))</f>
        <v/>
      </c>
    </row>
    <row r="491" customFormat="false" ht="15" hidden="false" customHeight="false" outlineLevel="0" collapsed="false">
      <c r="A491" s="5"/>
      <c r="B491" s="6"/>
      <c r="C491" s="7"/>
      <c r="D491" s="7"/>
      <c r="E491" s="7"/>
      <c r="F491" s="8"/>
      <c r="G491" s="8"/>
      <c r="H491" s="8"/>
      <c r="I491" s="9"/>
      <c r="J491" s="7"/>
      <c r="K491" s="7"/>
      <c r="L491" s="7"/>
      <c r="M491" s="10" t="str">
        <f aca="false">IF(OR(E491="",F491="",G491=""),"",IF(D491="Short",-1,1)*(G491-F491)*E491-N(I491))</f>
        <v/>
      </c>
      <c r="N491" s="11" t="str">
        <f aca="false">IF(OR(M491="",H491="",H491=F491),"",M491/(ABS(F491-H491)*E491))</f>
        <v/>
      </c>
      <c r="O491" s="12" t="str">
        <f aca="false">IF(M491="","",IF(M491&gt;0,"Win",IF(M491&lt;0,"Loss","Flat")))</f>
        <v/>
      </c>
    </row>
    <row r="492" customFormat="false" ht="15" hidden="false" customHeight="false" outlineLevel="0" collapsed="false">
      <c r="A492" s="5"/>
      <c r="B492" s="6"/>
      <c r="C492" s="7"/>
      <c r="D492" s="7"/>
      <c r="E492" s="7"/>
      <c r="F492" s="8"/>
      <c r="G492" s="8"/>
      <c r="H492" s="8"/>
      <c r="I492" s="9"/>
      <c r="J492" s="7"/>
      <c r="K492" s="7"/>
      <c r="L492" s="7"/>
      <c r="M492" s="10" t="str">
        <f aca="false">IF(OR(E492="",F492="",G492=""),"",IF(D492="Short",-1,1)*(G492-F492)*E492-N(I492))</f>
        <v/>
      </c>
      <c r="N492" s="11" t="str">
        <f aca="false">IF(OR(M492="",H492="",H492=F492),"",M492/(ABS(F492-H492)*E492))</f>
        <v/>
      </c>
      <c r="O492" s="12" t="str">
        <f aca="false">IF(M492="","",IF(M492&gt;0,"Win",IF(M492&lt;0,"Loss","Flat")))</f>
        <v/>
      </c>
    </row>
    <row r="493" customFormat="false" ht="15" hidden="false" customHeight="false" outlineLevel="0" collapsed="false">
      <c r="A493" s="5"/>
      <c r="B493" s="6"/>
      <c r="C493" s="7"/>
      <c r="D493" s="7"/>
      <c r="E493" s="7"/>
      <c r="F493" s="8"/>
      <c r="G493" s="8"/>
      <c r="H493" s="8"/>
      <c r="I493" s="9"/>
      <c r="J493" s="7"/>
      <c r="K493" s="7"/>
      <c r="L493" s="7"/>
      <c r="M493" s="10" t="str">
        <f aca="false">IF(OR(E493="",F493="",G493=""),"",IF(D493="Short",-1,1)*(G493-F493)*E493-N(I493))</f>
        <v/>
      </c>
      <c r="N493" s="11" t="str">
        <f aca="false">IF(OR(M493="",H493="",H493=F493),"",M493/(ABS(F493-H493)*E493))</f>
        <v/>
      </c>
      <c r="O493" s="12" t="str">
        <f aca="false">IF(M493="","",IF(M493&gt;0,"Win",IF(M493&lt;0,"Loss","Flat")))</f>
        <v/>
      </c>
    </row>
    <row r="494" customFormat="false" ht="15" hidden="false" customHeight="false" outlineLevel="0" collapsed="false">
      <c r="A494" s="5"/>
      <c r="B494" s="6"/>
      <c r="C494" s="7"/>
      <c r="D494" s="7"/>
      <c r="E494" s="7"/>
      <c r="F494" s="8"/>
      <c r="G494" s="8"/>
      <c r="H494" s="8"/>
      <c r="I494" s="9"/>
      <c r="J494" s="7"/>
      <c r="K494" s="7"/>
      <c r="L494" s="7"/>
      <c r="M494" s="10" t="str">
        <f aca="false">IF(OR(E494="",F494="",G494=""),"",IF(D494="Short",-1,1)*(G494-F494)*E494-N(I494))</f>
        <v/>
      </c>
      <c r="N494" s="11" t="str">
        <f aca="false">IF(OR(M494="",H494="",H494=F494),"",M494/(ABS(F494-H494)*E494))</f>
        <v/>
      </c>
      <c r="O494" s="12" t="str">
        <f aca="false">IF(M494="","",IF(M494&gt;0,"Win",IF(M494&lt;0,"Loss","Flat")))</f>
        <v/>
      </c>
    </row>
    <row r="495" customFormat="false" ht="15" hidden="false" customHeight="false" outlineLevel="0" collapsed="false">
      <c r="A495" s="5"/>
      <c r="B495" s="6"/>
      <c r="C495" s="7"/>
      <c r="D495" s="7"/>
      <c r="E495" s="7"/>
      <c r="F495" s="8"/>
      <c r="G495" s="8"/>
      <c r="H495" s="8"/>
      <c r="I495" s="9"/>
      <c r="J495" s="7"/>
      <c r="K495" s="7"/>
      <c r="L495" s="7"/>
      <c r="M495" s="10" t="str">
        <f aca="false">IF(OR(E495="",F495="",G495=""),"",IF(D495="Short",-1,1)*(G495-F495)*E495-N(I495))</f>
        <v/>
      </c>
      <c r="N495" s="11" t="str">
        <f aca="false">IF(OR(M495="",H495="",H495=F495),"",M495/(ABS(F495-H495)*E495))</f>
        <v/>
      </c>
      <c r="O495" s="12" t="str">
        <f aca="false">IF(M495="","",IF(M495&gt;0,"Win",IF(M495&lt;0,"Loss","Flat")))</f>
        <v/>
      </c>
    </row>
    <row r="496" customFormat="false" ht="15" hidden="false" customHeight="false" outlineLevel="0" collapsed="false">
      <c r="A496" s="5"/>
      <c r="B496" s="6"/>
      <c r="C496" s="7"/>
      <c r="D496" s="7"/>
      <c r="E496" s="7"/>
      <c r="F496" s="8"/>
      <c r="G496" s="8"/>
      <c r="H496" s="8"/>
      <c r="I496" s="9"/>
      <c r="J496" s="7"/>
      <c r="K496" s="7"/>
      <c r="L496" s="7"/>
      <c r="M496" s="10" t="str">
        <f aca="false">IF(OR(E496="",F496="",G496=""),"",IF(D496="Short",-1,1)*(G496-F496)*E496-N(I496))</f>
        <v/>
      </c>
      <c r="N496" s="11" t="str">
        <f aca="false">IF(OR(M496="",H496="",H496=F496),"",M496/(ABS(F496-H496)*E496))</f>
        <v/>
      </c>
      <c r="O496" s="12" t="str">
        <f aca="false">IF(M496="","",IF(M496&gt;0,"Win",IF(M496&lt;0,"Loss","Flat")))</f>
        <v/>
      </c>
    </row>
    <row r="497" customFormat="false" ht="15" hidden="false" customHeight="false" outlineLevel="0" collapsed="false">
      <c r="A497" s="5"/>
      <c r="B497" s="6"/>
      <c r="C497" s="7"/>
      <c r="D497" s="7"/>
      <c r="E497" s="7"/>
      <c r="F497" s="8"/>
      <c r="G497" s="8"/>
      <c r="H497" s="8"/>
      <c r="I497" s="9"/>
      <c r="J497" s="7"/>
      <c r="K497" s="7"/>
      <c r="L497" s="7"/>
      <c r="M497" s="10" t="str">
        <f aca="false">IF(OR(E497="",F497="",G497=""),"",IF(D497="Short",-1,1)*(G497-F497)*E497-N(I497))</f>
        <v/>
      </c>
      <c r="N497" s="11" t="str">
        <f aca="false">IF(OR(M497="",H497="",H497=F497),"",M497/(ABS(F497-H497)*E497))</f>
        <v/>
      </c>
      <c r="O497" s="12" t="str">
        <f aca="false">IF(M497="","",IF(M497&gt;0,"Win",IF(M497&lt;0,"Loss","Flat")))</f>
        <v/>
      </c>
    </row>
    <row r="498" customFormat="false" ht="15" hidden="false" customHeight="false" outlineLevel="0" collapsed="false">
      <c r="A498" s="5"/>
      <c r="B498" s="6"/>
      <c r="C498" s="7"/>
      <c r="D498" s="7"/>
      <c r="E498" s="7"/>
      <c r="F498" s="8"/>
      <c r="G498" s="8"/>
      <c r="H498" s="8"/>
      <c r="I498" s="9"/>
      <c r="J498" s="7"/>
      <c r="K498" s="7"/>
      <c r="L498" s="7"/>
      <c r="M498" s="10" t="str">
        <f aca="false">IF(OR(E498="",F498="",G498=""),"",IF(D498="Short",-1,1)*(G498-F498)*E498-N(I498))</f>
        <v/>
      </c>
      <c r="N498" s="11" t="str">
        <f aca="false">IF(OR(M498="",H498="",H498=F498),"",M498/(ABS(F498-H498)*E498))</f>
        <v/>
      </c>
      <c r="O498" s="12" t="str">
        <f aca="false">IF(M498="","",IF(M498&gt;0,"Win",IF(M498&lt;0,"Loss","Flat")))</f>
        <v/>
      </c>
    </row>
    <row r="499" customFormat="false" ht="15" hidden="false" customHeight="false" outlineLevel="0" collapsed="false">
      <c r="A499" s="5"/>
      <c r="B499" s="6"/>
      <c r="C499" s="7"/>
      <c r="D499" s="7"/>
      <c r="E499" s="7"/>
      <c r="F499" s="8"/>
      <c r="G499" s="8"/>
      <c r="H499" s="8"/>
      <c r="I499" s="9"/>
      <c r="J499" s="7"/>
      <c r="K499" s="7"/>
      <c r="L499" s="7"/>
      <c r="M499" s="10" t="str">
        <f aca="false">IF(OR(E499="",F499="",G499=""),"",IF(D499="Short",-1,1)*(G499-F499)*E499-N(I499))</f>
        <v/>
      </c>
      <c r="N499" s="11" t="str">
        <f aca="false">IF(OR(M499="",H499="",H499=F499),"",M499/(ABS(F499-H499)*E499))</f>
        <v/>
      </c>
      <c r="O499" s="12" t="str">
        <f aca="false">IF(M499="","",IF(M499&gt;0,"Win",IF(M499&lt;0,"Loss","Flat")))</f>
        <v/>
      </c>
    </row>
    <row r="500" customFormat="false" ht="15" hidden="false" customHeight="false" outlineLevel="0" collapsed="false">
      <c r="A500" s="5"/>
      <c r="B500" s="6"/>
      <c r="C500" s="7"/>
      <c r="D500" s="7"/>
      <c r="E500" s="7"/>
      <c r="F500" s="8"/>
      <c r="G500" s="8"/>
      <c r="H500" s="8"/>
      <c r="I500" s="9"/>
      <c r="J500" s="7"/>
      <c r="K500" s="7"/>
      <c r="L500" s="7"/>
      <c r="M500" s="10" t="str">
        <f aca="false">IF(OR(E500="",F500="",G500=""),"",IF(D500="Short",-1,1)*(G500-F500)*E500-N(I500))</f>
        <v/>
      </c>
      <c r="N500" s="11" t="str">
        <f aca="false">IF(OR(M500="",H500="",H500=F500),"",M500/(ABS(F500-H500)*E500))</f>
        <v/>
      </c>
      <c r="O500" s="12" t="str">
        <f aca="false">IF(M500="","",IF(M500&gt;0,"Win",IF(M500&lt;0,"Loss","Flat")))</f>
        <v/>
      </c>
    </row>
    <row r="501" customFormat="false" ht="15" hidden="false" customHeight="false" outlineLevel="0" collapsed="false">
      <c r="A501" s="5"/>
      <c r="B501" s="6"/>
      <c r="C501" s="7"/>
      <c r="D501" s="7"/>
      <c r="E501" s="7"/>
      <c r="F501" s="8"/>
      <c r="G501" s="8"/>
      <c r="H501" s="8"/>
      <c r="I501" s="9"/>
      <c r="J501" s="7"/>
      <c r="K501" s="7"/>
      <c r="L501" s="7"/>
      <c r="M501" s="10" t="str">
        <f aca="false">IF(OR(E501="",F501="",G501=""),"",IF(D501="Short",-1,1)*(G501-F501)*E501-N(I501))</f>
        <v/>
      </c>
      <c r="N501" s="11" t="str">
        <f aca="false">IF(OR(M501="",H501="",H501=F501),"",M501/(ABS(F501-H501)*E501))</f>
        <v/>
      </c>
      <c r="O501" s="12" t="str">
        <f aca="false">IF(M501="","",IF(M501&gt;0,"Win",IF(M501&lt;0,"Loss","Flat")))</f>
        <v/>
      </c>
    </row>
  </sheetData>
  <conditionalFormatting sqref="O2:O501">
    <cfRule type="cellIs" priority="2" operator="equal" aboveAverage="0" equalAverage="0" bottom="0" percent="0" rank="0" text="" dxfId="0">
      <formula>"Win"</formula>
    </cfRule>
    <cfRule type="cellIs" priority="3" operator="equal" aboveAverage="0" equalAverage="0" bottom="0" percent="0" rank="0" text="" dxfId="1">
      <formula>"Loss"</formula>
    </cfRule>
  </conditionalFormatting>
  <dataValidations count="3">
    <dataValidation allowBlank="true" errorStyle="stop" operator="between" showDropDown="false" showErrorMessage="false" showInputMessage="false" sqref="D2:D501" type="list">
      <formula1>"Long,Short"</formula1>
      <formula2>0</formula2>
    </dataValidation>
    <dataValidation allowBlank="true" errorStyle="stop" operator="between" showDropDown="false" showErrorMessage="false" showInputMessage="false" sqref="J2:J501" type="list">
      <formula1>Lists!$A$2:$A$31</formula1>
      <formula2>0</formula2>
    </dataValidation>
    <dataValidation allowBlank="true" errorStyle="stop" operator="between" showDropDown="false" showErrorMessage="false" showInputMessage="false" sqref="K2:K501" type="list">
      <formula1>Lists!$B$2:$B$31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3"/>
    <col collapsed="false" customWidth="true" hidden="false" outlineLevel="0" max="7" min="7" style="0" width="22"/>
    <col collapsed="false" customWidth="true" hidden="false" outlineLevel="0" max="8" min="8" style="0" width="9"/>
    <col collapsed="false" customWidth="true" hidden="false" outlineLevel="0" max="9" min="9" style="0" width="12"/>
  </cols>
  <sheetData>
    <row r="1" customFormat="false" ht="19.7" hidden="false" customHeight="false" outlineLevel="0" collapsed="false">
      <c r="A1" s="13" t="s">
        <v>33</v>
      </c>
    </row>
    <row r="3" customFormat="false" ht="15" hidden="false" customHeight="false" outlineLevel="0" collapsed="false">
      <c r="A3" s="3" t="s">
        <v>34</v>
      </c>
      <c r="B3" s="14" t="n">
        <f aca="false">COUNT(Trades!$M$2:$M$501)</f>
        <v>1</v>
      </c>
      <c r="G3" s="15" t="s">
        <v>23</v>
      </c>
      <c r="H3" s="15" t="s">
        <v>35</v>
      </c>
      <c r="I3" s="15" t="s">
        <v>25</v>
      </c>
    </row>
    <row r="4" customFormat="false" ht="15" hidden="false" customHeight="false" outlineLevel="0" collapsed="false">
      <c r="A4" s="3" t="s">
        <v>36</v>
      </c>
      <c r="B4" s="14" t="n">
        <f aca="false">COUNTIF(Trades!$O$2:$O$501,"Win")</f>
        <v>1</v>
      </c>
      <c r="G4" s="2" t="str">
        <f aca="false">IF(Lists!B2="","",Lists!B2)</f>
        <v>None</v>
      </c>
      <c r="H4" s="2" t="n">
        <f aca="false">IF(G4="","",COUNTIF(Trades!$K$2:$K$501,G4))</f>
        <v>1</v>
      </c>
      <c r="I4" s="16" t="n">
        <f aca="false">IF(G4="","",SUMIF(Trades!$K$2:$K$501,G4,Trades!$M$2:$M$501))</f>
        <v>125</v>
      </c>
    </row>
    <row r="5" customFormat="false" ht="15" hidden="false" customHeight="false" outlineLevel="0" collapsed="false">
      <c r="A5" s="3" t="s">
        <v>37</v>
      </c>
      <c r="B5" s="14" t="n">
        <f aca="false">COUNTIF(Trades!$O$2:$O$501,"Loss")</f>
        <v>0</v>
      </c>
      <c r="G5" s="2" t="str">
        <f aca="false">IF(Lists!B3="","",Lists!B3)</f>
        <v>Chased entry</v>
      </c>
      <c r="H5" s="2" t="n">
        <f aca="false">IF(G5="","",COUNTIF(Trades!$K$2:$K$501,G5))</f>
        <v>0</v>
      </c>
      <c r="I5" s="16" t="n">
        <f aca="false">IF(G5="","",SUMIF(Trades!$K$2:$K$501,G5,Trades!$M$2:$M$501))</f>
        <v>0</v>
      </c>
    </row>
    <row r="6" customFormat="false" ht="15" hidden="false" customHeight="false" outlineLevel="0" collapsed="false">
      <c r="A6" s="3" t="s">
        <v>38</v>
      </c>
      <c r="B6" s="17" t="n">
        <f aca="false">IF(B3=0,"",B4/B3)</f>
        <v>1</v>
      </c>
      <c r="G6" s="2" t="str">
        <f aca="false">IF(Lists!B4="","",Lists!B4)</f>
        <v>No stop</v>
      </c>
      <c r="H6" s="2" t="n">
        <f aca="false">IF(G6="","",COUNTIF(Trades!$K$2:$K$501,G6))</f>
        <v>0</v>
      </c>
      <c r="I6" s="16" t="n">
        <f aca="false">IF(G6="","",SUMIF(Trades!$K$2:$K$501,G6,Trades!$M$2:$M$501))</f>
        <v>0</v>
      </c>
    </row>
    <row r="7" customFormat="false" ht="15" hidden="false" customHeight="false" outlineLevel="0" collapsed="false">
      <c r="A7" s="3" t="s">
        <v>39</v>
      </c>
      <c r="B7" s="16" t="n">
        <f aca="false">SUM(Trades!$M$2:$M$501)</f>
        <v>125</v>
      </c>
      <c r="G7" s="2" t="str">
        <f aca="false">IF(Lists!B5="","",Lists!B5)</f>
        <v>Moved stop</v>
      </c>
      <c r="H7" s="2" t="n">
        <f aca="false">IF(G7="","",COUNTIF(Trades!$K$2:$K$501,G7))</f>
        <v>0</v>
      </c>
      <c r="I7" s="16" t="n">
        <f aca="false">IF(G7="","",SUMIF(Trades!$K$2:$K$501,G7,Trades!$M$2:$M$501))</f>
        <v>0</v>
      </c>
    </row>
    <row r="8" customFormat="false" ht="15" hidden="false" customHeight="false" outlineLevel="0" collapsed="false">
      <c r="A8" s="3" t="s">
        <v>40</v>
      </c>
      <c r="B8" s="18" t="n">
        <f aca="false">IFERROR(AVERAGEIF(Trades!$M$2:$M$501,"&gt;0"),"")</f>
        <v>125</v>
      </c>
      <c r="G8" s="2" t="str">
        <f aca="false">IF(Lists!B6="","",Lists!B6)</f>
        <v>Oversized</v>
      </c>
      <c r="H8" s="2" t="n">
        <f aca="false">IF(G8="","",COUNTIF(Trades!$K$2:$K$501,G8))</f>
        <v>0</v>
      </c>
      <c r="I8" s="16" t="n">
        <f aca="false">IF(G8="","",SUMIF(Trades!$K$2:$K$501,G8,Trades!$M$2:$M$501))</f>
        <v>0</v>
      </c>
    </row>
    <row r="9" customFormat="false" ht="15" hidden="false" customHeight="false" outlineLevel="0" collapsed="false">
      <c r="A9" s="3" t="s">
        <v>41</v>
      </c>
      <c r="B9" s="16" t="str">
        <f aca="false">IFERROR(AVERAGEIF(Trades!$M$2:$M$501,"&lt;0"),"")</f>
        <v/>
      </c>
      <c r="G9" s="2" t="str">
        <f aca="false">IF(Lists!B7="","",Lists!B7)</f>
        <v>Revenge trade</v>
      </c>
      <c r="H9" s="2" t="n">
        <f aca="false">IF(G9="","",COUNTIF(Trades!$K$2:$K$501,G9))</f>
        <v>0</v>
      </c>
      <c r="I9" s="16" t="n">
        <f aca="false">IF(G9="","",SUMIF(Trades!$K$2:$K$501,G9,Trades!$M$2:$M$501))</f>
        <v>0</v>
      </c>
    </row>
    <row r="10" customFormat="false" ht="15" hidden="false" customHeight="false" outlineLevel="0" collapsed="false">
      <c r="A10" s="3" t="s">
        <v>42</v>
      </c>
      <c r="B10" s="19" t="str">
        <f aca="false">IFERROR(SUMIF(Trades!$M$2:$M$501,"&gt;0")/-SUMIF(Trades!$M$2:$M$501,"&lt;0"),"")</f>
        <v/>
      </c>
      <c r="G10" s="2" t="str">
        <f aca="false">IF(Lists!B8="","",Lists!B8)</f>
        <v>Early exit</v>
      </c>
      <c r="H10" s="2" t="n">
        <f aca="false">IF(G10="","",COUNTIF(Trades!$K$2:$K$501,G10))</f>
        <v>0</v>
      </c>
      <c r="I10" s="16" t="n">
        <f aca="false">IF(G10="","",SUMIF(Trades!$K$2:$K$501,G10,Trades!$M$2:$M$501))</f>
        <v>0</v>
      </c>
    </row>
    <row r="11" customFormat="false" ht="15" hidden="false" customHeight="false" outlineLevel="0" collapsed="false">
      <c r="A11" s="3" t="s">
        <v>43</v>
      </c>
      <c r="B11" s="20" t="n">
        <f aca="false">IFERROR(AVERAGE(Trades!$N$2:$N$501),"")</f>
        <v>2.08333333333334</v>
      </c>
      <c r="G11" s="2" t="str">
        <f aca="false">IF(Lists!B9="","",Lists!B9)</f>
        <v>Held loser too long</v>
      </c>
      <c r="H11" s="2" t="n">
        <f aca="false">IF(G11="","",COUNTIF(Trades!$K$2:$K$501,G11))</f>
        <v>0</v>
      </c>
      <c r="I11" s="16" t="n">
        <f aca="false">IF(G11="","",SUMIF(Trades!$K$2:$K$501,G11,Trades!$M$2:$M$501))</f>
        <v>0</v>
      </c>
    </row>
    <row r="12" customFormat="false" ht="15" hidden="false" customHeight="false" outlineLevel="0" collapsed="false">
      <c r="A12" s="3" t="s">
        <v>44</v>
      </c>
      <c r="B12" s="18" t="n">
        <f aca="false">IF(B4=0,"",MAX(Trades!$M$2:$M$501))</f>
        <v>125</v>
      </c>
      <c r="G12" s="2" t="str">
        <f aca="false">IF(Lists!B10="","",Lists!B10)</f>
        <v/>
      </c>
      <c r="H12" s="2" t="str">
        <f aca="false">IF(G12="","",COUNTIF(Trades!$K$2:$K$501,G12))</f>
        <v/>
      </c>
      <c r="I12" s="16" t="str">
        <f aca="false">IF(G12="","",SUMIF(Trades!$K$2:$K$501,G12,Trades!$M$2:$M$501))</f>
        <v/>
      </c>
    </row>
    <row r="13" customFormat="false" ht="15" hidden="false" customHeight="false" outlineLevel="0" collapsed="false">
      <c r="A13" s="3" t="s">
        <v>45</v>
      </c>
      <c r="B13" s="16" t="str">
        <f aca="false">IF(B5=0,"",MIN(Trades!$M$2:$M$501))</f>
        <v/>
      </c>
      <c r="G13" s="2" t="str">
        <f aca="false">IF(Lists!B11="","",Lists!B11)</f>
        <v/>
      </c>
      <c r="H13" s="2" t="str">
        <f aca="false">IF(G13="","",COUNTIF(Trades!$K$2:$K$501,G13))</f>
        <v/>
      </c>
      <c r="I13" s="16" t="str">
        <f aca="false">IF(G13="","",SUMIF(Trades!$K$2:$K$501,G13,Trades!$M$2:$M$501))</f>
        <v/>
      </c>
    </row>
    <row r="14" customFormat="false" ht="15" hidden="false" customHeight="false" outlineLevel="0" collapsed="false">
      <c r="G14" s="2" t="str">
        <f aca="false">IF(Lists!B12="","",Lists!B12)</f>
        <v/>
      </c>
      <c r="H14" s="2" t="str">
        <f aca="false">IF(G14="","",COUNTIF(Trades!$K$2:$K$501,G14))</f>
        <v/>
      </c>
      <c r="I14" s="16" t="str">
        <f aca="false">IF(G14="","",SUMIF(Trades!$K$2:$K$501,G14,Trades!$M$2:$M$501))</f>
        <v/>
      </c>
    </row>
    <row r="15" customFormat="false" ht="15" hidden="false" customHeight="false" outlineLevel="0" collapsed="false">
      <c r="G15" s="2" t="str">
        <f aca="false">IF(Lists!B13="","",Lists!B13)</f>
        <v/>
      </c>
      <c r="H15" s="2" t="str">
        <f aca="false">IF(G15="","",COUNTIF(Trades!$K$2:$K$501,G15))</f>
        <v/>
      </c>
      <c r="I15" s="16" t="str">
        <f aca="false">IF(G15="","",SUMIF(Trades!$K$2:$K$501,G15,Trades!$M$2:$M$501))</f>
        <v/>
      </c>
    </row>
    <row r="16" customFormat="false" ht="16.15" hidden="false" customHeight="false" outlineLevel="0" collapsed="false">
      <c r="A16" s="21" t="s">
        <v>46</v>
      </c>
      <c r="G16" s="2" t="str">
        <f aca="false">IF(Lists!B14="","",Lists!B14)</f>
        <v/>
      </c>
      <c r="H16" s="2" t="str">
        <f aca="false">IF(G16="","",COUNTIF(Trades!$K$2:$K$501,G16))</f>
        <v/>
      </c>
      <c r="I16" s="16" t="str">
        <f aca="false">IF(G16="","",SUMIF(Trades!$K$2:$K$501,G16,Trades!$M$2:$M$501))</f>
        <v/>
      </c>
    </row>
    <row r="17" customFormat="false" ht="15" hidden="false" customHeight="false" outlineLevel="0" collapsed="false">
      <c r="A17" s="15" t="s">
        <v>22</v>
      </c>
      <c r="B17" s="15" t="s">
        <v>34</v>
      </c>
      <c r="C17" s="15" t="s">
        <v>38</v>
      </c>
      <c r="D17" s="15" t="s">
        <v>25</v>
      </c>
      <c r="E17" s="15" t="s">
        <v>43</v>
      </c>
      <c r="G17" s="2" t="str">
        <f aca="false">IF(Lists!B15="","",Lists!B15)</f>
        <v/>
      </c>
      <c r="H17" s="2" t="str">
        <f aca="false">IF(G17="","",COUNTIF(Trades!$K$2:$K$501,G17))</f>
        <v/>
      </c>
      <c r="I17" s="16" t="str">
        <f aca="false">IF(G17="","",SUMIF(Trades!$K$2:$K$501,G17,Trades!$M$2:$M$501))</f>
        <v/>
      </c>
    </row>
    <row r="18" customFormat="false" ht="15" hidden="false" customHeight="false" outlineLevel="0" collapsed="false">
      <c r="A18" s="2" t="str">
        <f aca="false">IF(Lists!A2="","",Lists!A2)</f>
        <v>Gap and go</v>
      </c>
      <c r="B18" s="14" t="n">
        <f aca="false">IF(A18="","",COUNTIFS(Trades!$J$2:$J$501,A18,Trades!$M$2:$M$501,"&lt;&gt;"))</f>
        <v>0</v>
      </c>
      <c r="C18" s="17" t="str">
        <f aca="false">IF(OR(A18="",B18=0),"",COUNTIFS(Trades!$J$2:$J$501,A18,Trades!$O$2:$O$501,"Win")/B18)</f>
        <v/>
      </c>
      <c r="D18" s="16" t="n">
        <f aca="false">IF(A18="","",SUMIF(Trades!$J$2:$J$501,A18,Trades!$M$2:$M$501))</f>
        <v>0</v>
      </c>
      <c r="E18" s="20" t="str">
        <f aca="false">IF(OR(A18="",B18=0),"",IFERROR(AVERAGEIF(Trades!$J$2:$J$501,A18,Trades!$N$2:$N$501),""))</f>
        <v/>
      </c>
      <c r="G18" s="2" t="str">
        <f aca="false">IF(Lists!B16="","",Lists!B16)</f>
        <v/>
      </c>
      <c r="H18" s="2" t="str">
        <f aca="false">IF(G18="","",COUNTIF(Trades!$K$2:$K$501,G18))</f>
        <v/>
      </c>
      <c r="I18" s="16" t="str">
        <f aca="false">IF(G18="","",SUMIF(Trades!$K$2:$K$501,G18,Trades!$M$2:$M$501))</f>
        <v/>
      </c>
    </row>
    <row r="19" customFormat="false" ht="15" hidden="false" customHeight="false" outlineLevel="0" collapsed="false">
      <c r="A19" s="2" t="str">
        <f aca="false">IF(Lists!A3="","",Lists!A3)</f>
        <v>First pullback</v>
      </c>
      <c r="B19" s="14" t="n">
        <f aca="false">IF(A19="","",COUNTIFS(Trades!$J$2:$J$501,A19,Trades!$M$2:$M$501,"&lt;&gt;"))</f>
        <v>1</v>
      </c>
      <c r="C19" s="17" t="n">
        <f aca="false">IF(OR(A19="",B19=0),"",COUNTIFS(Trades!$J$2:$J$501,A19,Trades!$O$2:$O$501,"Win")/B19)</f>
        <v>1</v>
      </c>
      <c r="D19" s="16" t="n">
        <f aca="false">IF(A19="","",SUMIF(Trades!$J$2:$J$501,A19,Trades!$M$2:$M$501))</f>
        <v>125</v>
      </c>
      <c r="E19" s="20" t="n">
        <f aca="false">IF(OR(A19="",B19=0),"",IFERROR(AVERAGEIF(Trades!$J$2:$J$501,A19,Trades!$N$2:$N$501),""))</f>
        <v>2.08333333333334</v>
      </c>
      <c r="G19" s="2" t="str">
        <f aca="false">IF(Lists!B17="","",Lists!B17)</f>
        <v/>
      </c>
      <c r="H19" s="2" t="str">
        <f aca="false">IF(G19="","",COUNTIF(Trades!$K$2:$K$501,G19))</f>
        <v/>
      </c>
      <c r="I19" s="16" t="str">
        <f aca="false">IF(G19="","",SUMIF(Trades!$K$2:$K$501,G19,Trades!$M$2:$M$501))</f>
        <v/>
      </c>
    </row>
    <row r="20" customFormat="false" ht="15" hidden="false" customHeight="false" outlineLevel="0" collapsed="false">
      <c r="A20" s="2" t="str">
        <f aca="false">IF(Lists!A4="","",Lists!A4)</f>
        <v>VWAP reclaim</v>
      </c>
      <c r="B20" s="14" t="n">
        <f aca="false">IF(A20="","",COUNTIFS(Trades!$J$2:$J$501,A20,Trades!$M$2:$M$501,"&lt;&gt;"))</f>
        <v>0</v>
      </c>
      <c r="C20" s="17" t="str">
        <f aca="false">IF(OR(A20="",B20=0),"",COUNTIFS(Trades!$J$2:$J$501,A20,Trades!$O$2:$O$501,"Win")/B20)</f>
        <v/>
      </c>
      <c r="D20" s="16" t="n">
        <f aca="false">IF(A20="","",SUMIF(Trades!$J$2:$J$501,A20,Trades!$M$2:$M$501))</f>
        <v>0</v>
      </c>
      <c r="E20" s="20" t="str">
        <f aca="false">IF(OR(A20="",B20=0),"",IFERROR(AVERAGEIF(Trades!$J$2:$J$501,A20,Trades!$N$2:$N$501),""))</f>
        <v/>
      </c>
      <c r="G20" s="2" t="str">
        <f aca="false">IF(Lists!B18="","",Lists!B18)</f>
        <v/>
      </c>
      <c r="H20" s="2" t="str">
        <f aca="false">IF(G20="","",COUNTIF(Trades!$K$2:$K$501,G20))</f>
        <v/>
      </c>
      <c r="I20" s="16" t="str">
        <f aca="false">IF(G20="","",SUMIF(Trades!$K$2:$K$501,G20,Trades!$M$2:$M$501))</f>
        <v/>
      </c>
    </row>
    <row r="21" customFormat="false" ht="15" hidden="false" customHeight="false" outlineLevel="0" collapsed="false">
      <c r="A21" s="2" t="str">
        <f aca="false">IF(Lists!A5="","",Lists!A5)</f>
        <v>Breakout</v>
      </c>
      <c r="B21" s="14" t="n">
        <f aca="false">IF(A21="","",COUNTIFS(Trades!$J$2:$J$501,A21,Trades!$M$2:$M$501,"&lt;&gt;"))</f>
        <v>0</v>
      </c>
      <c r="C21" s="17" t="str">
        <f aca="false">IF(OR(A21="",B21=0),"",COUNTIFS(Trades!$J$2:$J$501,A21,Trades!$O$2:$O$501,"Win")/B21)</f>
        <v/>
      </c>
      <c r="D21" s="16" t="n">
        <f aca="false">IF(A21="","",SUMIF(Trades!$J$2:$J$501,A21,Trades!$M$2:$M$501))</f>
        <v>0</v>
      </c>
      <c r="E21" s="20" t="str">
        <f aca="false">IF(OR(A21="",B21=0),"",IFERROR(AVERAGEIF(Trades!$J$2:$J$501,A21,Trades!$N$2:$N$501),""))</f>
        <v/>
      </c>
      <c r="G21" s="2" t="str">
        <f aca="false">IF(Lists!B19="","",Lists!B19)</f>
        <v/>
      </c>
      <c r="H21" s="2" t="str">
        <f aca="false">IF(G21="","",COUNTIF(Trades!$K$2:$K$501,G21))</f>
        <v/>
      </c>
      <c r="I21" s="16" t="str">
        <f aca="false">IF(G21="","",SUMIF(Trades!$K$2:$K$501,G21,Trades!$M$2:$M$501))</f>
        <v/>
      </c>
    </row>
    <row r="22" customFormat="false" ht="15" hidden="false" customHeight="false" outlineLevel="0" collapsed="false">
      <c r="A22" s="2" t="str">
        <f aca="false">IF(Lists!A6="","",Lists!A6)</f>
        <v>Reversal</v>
      </c>
      <c r="B22" s="14" t="n">
        <f aca="false">IF(A22="","",COUNTIFS(Trades!$J$2:$J$501,A22,Trades!$M$2:$M$501,"&lt;&gt;"))</f>
        <v>0</v>
      </c>
      <c r="C22" s="17" t="str">
        <f aca="false">IF(OR(A22="",B22=0),"",COUNTIFS(Trades!$J$2:$J$501,A22,Trades!$O$2:$O$501,"Win")/B22)</f>
        <v/>
      </c>
      <c r="D22" s="16" t="n">
        <f aca="false">IF(A22="","",SUMIF(Trades!$J$2:$J$501,A22,Trades!$M$2:$M$501))</f>
        <v>0</v>
      </c>
      <c r="E22" s="20" t="str">
        <f aca="false">IF(OR(A22="",B22=0),"",IFERROR(AVERAGEIF(Trades!$J$2:$J$501,A22,Trades!$N$2:$N$501),""))</f>
        <v/>
      </c>
      <c r="G22" s="2" t="str">
        <f aca="false">IF(Lists!B20="","",Lists!B20)</f>
        <v/>
      </c>
      <c r="H22" s="2" t="str">
        <f aca="false">IF(G22="","",COUNTIF(Trades!$K$2:$K$501,G22))</f>
        <v/>
      </c>
      <c r="I22" s="16" t="str">
        <f aca="false">IF(G22="","",SUMIF(Trades!$K$2:$K$501,G22,Trades!$M$2:$M$501))</f>
        <v/>
      </c>
    </row>
    <row r="23" customFormat="false" ht="15" hidden="false" customHeight="false" outlineLevel="0" collapsed="false">
      <c r="A23" s="2" t="str">
        <f aca="false">IF(Lists!A7="","",Lists!A7)</f>
        <v>Other</v>
      </c>
      <c r="B23" s="14" t="n">
        <f aca="false">IF(A23="","",COUNTIFS(Trades!$J$2:$J$501,A23,Trades!$M$2:$M$501,"&lt;&gt;"))</f>
        <v>0</v>
      </c>
      <c r="C23" s="17" t="str">
        <f aca="false">IF(OR(A23="",B23=0),"",COUNTIFS(Trades!$J$2:$J$501,A23,Trades!$O$2:$O$501,"Win")/B23)</f>
        <v/>
      </c>
      <c r="D23" s="16" t="n">
        <f aca="false">IF(A23="","",SUMIF(Trades!$J$2:$J$501,A23,Trades!$M$2:$M$501))</f>
        <v>0</v>
      </c>
      <c r="E23" s="20" t="str">
        <f aca="false">IF(OR(A23="",B23=0),"",IFERROR(AVERAGEIF(Trades!$J$2:$J$501,A23,Trades!$N$2:$N$501),""))</f>
        <v/>
      </c>
      <c r="G23" s="2" t="str">
        <f aca="false">IF(Lists!B21="","",Lists!B21)</f>
        <v/>
      </c>
      <c r="H23" s="2" t="str">
        <f aca="false">IF(G23="","",COUNTIF(Trades!$K$2:$K$501,G23))</f>
        <v/>
      </c>
      <c r="I23" s="16" t="str">
        <f aca="false">IF(G23="","",SUMIF(Trades!$K$2:$K$501,G23,Trades!$M$2:$M$501))</f>
        <v/>
      </c>
    </row>
    <row r="24" customFormat="false" ht="15" hidden="false" customHeight="false" outlineLevel="0" collapsed="false">
      <c r="A24" s="2" t="str">
        <f aca="false">IF(Lists!A8="","",Lists!A8)</f>
        <v/>
      </c>
      <c r="B24" s="14" t="str">
        <f aca="false">IF(A24="","",COUNTIFS(Trades!$J$2:$J$501,A24,Trades!$M$2:$M$501,"&lt;&gt;"))</f>
        <v/>
      </c>
      <c r="C24" s="17" t="str">
        <f aca="false">IF(OR(A24="",B24=0),"",COUNTIFS(Trades!$J$2:$J$501,A24,Trades!$O$2:$O$501,"Win")/B24)</f>
        <v/>
      </c>
      <c r="D24" s="16" t="str">
        <f aca="false">IF(A24="","",SUMIF(Trades!$J$2:$J$501,A24,Trades!$M$2:$M$501))</f>
        <v/>
      </c>
      <c r="E24" s="20" t="str">
        <f aca="false">IF(OR(A24="",B24=0),"",IFERROR(AVERAGEIF(Trades!$J$2:$J$501,A24,Trades!$N$2:$N$501),""))</f>
        <v/>
      </c>
      <c r="G24" s="2" t="str">
        <f aca="false">IF(Lists!B22="","",Lists!B22)</f>
        <v/>
      </c>
      <c r="H24" s="2" t="str">
        <f aca="false">IF(G24="","",COUNTIF(Trades!$K$2:$K$501,G24))</f>
        <v/>
      </c>
      <c r="I24" s="16" t="str">
        <f aca="false">IF(G24="","",SUMIF(Trades!$K$2:$K$501,G24,Trades!$M$2:$M$501))</f>
        <v/>
      </c>
    </row>
    <row r="25" customFormat="false" ht="15" hidden="false" customHeight="false" outlineLevel="0" collapsed="false">
      <c r="A25" s="2" t="str">
        <f aca="false">IF(Lists!A9="","",Lists!A9)</f>
        <v/>
      </c>
      <c r="B25" s="14" t="str">
        <f aca="false">IF(A25="","",COUNTIFS(Trades!$J$2:$J$501,A25,Trades!$M$2:$M$501,"&lt;&gt;"))</f>
        <v/>
      </c>
      <c r="C25" s="17" t="str">
        <f aca="false">IF(OR(A25="",B25=0),"",COUNTIFS(Trades!$J$2:$J$501,A25,Trades!$O$2:$O$501,"Win")/B25)</f>
        <v/>
      </c>
      <c r="D25" s="16" t="str">
        <f aca="false">IF(A25="","",SUMIF(Trades!$J$2:$J$501,A25,Trades!$M$2:$M$501))</f>
        <v/>
      </c>
      <c r="E25" s="20" t="str">
        <f aca="false">IF(OR(A25="",B25=0),"",IFERROR(AVERAGEIF(Trades!$J$2:$J$501,A25,Trades!$N$2:$N$501),""))</f>
        <v/>
      </c>
      <c r="G25" s="2" t="str">
        <f aca="false">IF(Lists!B23="","",Lists!B23)</f>
        <v/>
      </c>
      <c r="H25" s="2" t="str">
        <f aca="false">IF(G25="","",COUNTIF(Trades!$K$2:$K$501,G25))</f>
        <v/>
      </c>
      <c r="I25" s="16" t="str">
        <f aca="false">IF(G25="","",SUMIF(Trades!$K$2:$K$501,G25,Trades!$M$2:$M$501))</f>
        <v/>
      </c>
    </row>
    <row r="26" customFormat="false" ht="15" hidden="false" customHeight="false" outlineLevel="0" collapsed="false">
      <c r="A26" s="2" t="str">
        <f aca="false">IF(Lists!A10="","",Lists!A10)</f>
        <v/>
      </c>
      <c r="B26" s="14" t="str">
        <f aca="false">IF(A26="","",COUNTIFS(Trades!$J$2:$J$501,A26,Trades!$M$2:$M$501,"&lt;&gt;"))</f>
        <v/>
      </c>
      <c r="C26" s="17" t="str">
        <f aca="false">IF(OR(A26="",B26=0),"",COUNTIFS(Trades!$J$2:$J$501,A26,Trades!$O$2:$O$501,"Win")/B26)</f>
        <v/>
      </c>
      <c r="D26" s="16" t="str">
        <f aca="false">IF(A26="","",SUMIF(Trades!$J$2:$J$501,A26,Trades!$M$2:$M$501))</f>
        <v/>
      </c>
      <c r="E26" s="20" t="str">
        <f aca="false">IF(OR(A26="",B26=0),"",IFERROR(AVERAGEIF(Trades!$J$2:$J$501,A26,Trades!$N$2:$N$501),""))</f>
        <v/>
      </c>
      <c r="G26" s="2" t="str">
        <f aca="false">IF(Lists!B24="","",Lists!B24)</f>
        <v/>
      </c>
      <c r="H26" s="2" t="str">
        <f aca="false">IF(G26="","",COUNTIF(Trades!$K$2:$K$501,G26))</f>
        <v/>
      </c>
      <c r="I26" s="16" t="str">
        <f aca="false">IF(G26="","",SUMIF(Trades!$K$2:$K$501,G26,Trades!$M$2:$M$501))</f>
        <v/>
      </c>
    </row>
    <row r="27" customFormat="false" ht="15" hidden="false" customHeight="false" outlineLevel="0" collapsed="false">
      <c r="A27" s="2" t="str">
        <f aca="false">IF(Lists!A11="","",Lists!A11)</f>
        <v/>
      </c>
      <c r="B27" s="14" t="str">
        <f aca="false">IF(A27="","",COUNTIFS(Trades!$J$2:$J$501,A27,Trades!$M$2:$M$501,"&lt;&gt;"))</f>
        <v/>
      </c>
      <c r="C27" s="17" t="str">
        <f aca="false">IF(OR(A27="",B27=0),"",COUNTIFS(Trades!$J$2:$J$501,A27,Trades!$O$2:$O$501,"Win")/B27)</f>
        <v/>
      </c>
      <c r="D27" s="16" t="str">
        <f aca="false">IF(A27="","",SUMIF(Trades!$J$2:$J$501,A27,Trades!$M$2:$M$501))</f>
        <v/>
      </c>
      <c r="E27" s="20" t="str">
        <f aca="false">IF(OR(A27="",B27=0),"",IFERROR(AVERAGEIF(Trades!$J$2:$J$501,A27,Trades!$N$2:$N$501),""))</f>
        <v/>
      </c>
      <c r="G27" s="2" t="str">
        <f aca="false">IF(Lists!B25="","",Lists!B25)</f>
        <v/>
      </c>
      <c r="H27" s="2" t="str">
        <f aca="false">IF(G27="","",COUNTIF(Trades!$K$2:$K$501,G27))</f>
        <v/>
      </c>
      <c r="I27" s="16" t="str">
        <f aca="false">IF(G27="","",SUMIF(Trades!$K$2:$K$501,G27,Trades!$M$2:$M$501))</f>
        <v/>
      </c>
    </row>
    <row r="28" customFormat="false" ht="15" hidden="false" customHeight="false" outlineLevel="0" collapsed="false">
      <c r="A28" s="2" t="str">
        <f aca="false">IF(Lists!A12="","",Lists!A12)</f>
        <v/>
      </c>
      <c r="B28" s="14" t="str">
        <f aca="false">IF(A28="","",COUNTIFS(Trades!$J$2:$J$501,A28,Trades!$M$2:$M$501,"&lt;&gt;"))</f>
        <v/>
      </c>
      <c r="C28" s="17" t="str">
        <f aca="false">IF(OR(A28="",B28=0),"",COUNTIFS(Trades!$J$2:$J$501,A28,Trades!$O$2:$O$501,"Win")/B28)</f>
        <v/>
      </c>
      <c r="D28" s="16" t="str">
        <f aca="false">IF(A28="","",SUMIF(Trades!$J$2:$J$501,A28,Trades!$M$2:$M$501))</f>
        <v/>
      </c>
      <c r="E28" s="20" t="str">
        <f aca="false">IF(OR(A28="",B28=0),"",IFERROR(AVERAGEIF(Trades!$J$2:$J$501,A28,Trades!$N$2:$N$501),""))</f>
        <v/>
      </c>
      <c r="G28" s="2" t="str">
        <f aca="false">IF(Lists!B26="","",Lists!B26)</f>
        <v/>
      </c>
      <c r="H28" s="2" t="str">
        <f aca="false">IF(G28="","",COUNTIF(Trades!$K$2:$K$501,G28))</f>
        <v/>
      </c>
      <c r="I28" s="16" t="str">
        <f aca="false">IF(G28="","",SUMIF(Trades!$K$2:$K$501,G28,Trades!$M$2:$M$501))</f>
        <v/>
      </c>
    </row>
    <row r="29" customFormat="false" ht="15" hidden="false" customHeight="false" outlineLevel="0" collapsed="false">
      <c r="A29" s="2" t="str">
        <f aca="false">IF(Lists!A13="","",Lists!A13)</f>
        <v/>
      </c>
      <c r="B29" s="14" t="str">
        <f aca="false">IF(A29="","",COUNTIFS(Trades!$J$2:$J$501,A29,Trades!$M$2:$M$501,"&lt;&gt;"))</f>
        <v/>
      </c>
      <c r="C29" s="17" t="str">
        <f aca="false">IF(OR(A29="",B29=0),"",COUNTIFS(Trades!$J$2:$J$501,A29,Trades!$O$2:$O$501,"Win")/B29)</f>
        <v/>
      </c>
      <c r="D29" s="16" t="str">
        <f aca="false">IF(A29="","",SUMIF(Trades!$J$2:$J$501,A29,Trades!$M$2:$M$501))</f>
        <v/>
      </c>
      <c r="E29" s="20" t="str">
        <f aca="false">IF(OR(A29="",B29=0),"",IFERROR(AVERAGEIF(Trades!$J$2:$J$501,A29,Trades!$N$2:$N$501),""))</f>
        <v/>
      </c>
      <c r="G29" s="2" t="str">
        <f aca="false">IF(Lists!B27="","",Lists!B27)</f>
        <v/>
      </c>
      <c r="H29" s="2" t="str">
        <f aca="false">IF(G29="","",COUNTIF(Trades!$K$2:$K$501,G29))</f>
        <v/>
      </c>
      <c r="I29" s="16" t="str">
        <f aca="false">IF(G29="","",SUMIF(Trades!$K$2:$K$501,G29,Trades!$M$2:$M$501))</f>
        <v/>
      </c>
    </row>
    <row r="30" customFormat="false" ht="15" hidden="false" customHeight="false" outlineLevel="0" collapsed="false">
      <c r="A30" s="2" t="str">
        <f aca="false">IF(Lists!A14="","",Lists!A14)</f>
        <v/>
      </c>
      <c r="B30" s="14" t="str">
        <f aca="false">IF(A30="","",COUNTIFS(Trades!$J$2:$J$501,A30,Trades!$M$2:$M$501,"&lt;&gt;"))</f>
        <v/>
      </c>
      <c r="C30" s="17" t="str">
        <f aca="false">IF(OR(A30="",B30=0),"",COUNTIFS(Trades!$J$2:$J$501,A30,Trades!$O$2:$O$501,"Win")/B30)</f>
        <v/>
      </c>
      <c r="D30" s="16" t="str">
        <f aca="false">IF(A30="","",SUMIF(Trades!$J$2:$J$501,A30,Trades!$M$2:$M$501))</f>
        <v/>
      </c>
      <c r="E30" s="20" t="str">
        <f aca="false">IF(OR(A30="",B30=0),"",IFERROR(AVERAGEIF(Trades!$J$2:$J$501,A30,Trades!$N$2:$N$501),""))</f>
        <v/>
      </c>
      <c r="G30" s="2" t="str">
        <f aca="false">IF(Lists!B28="","",Lists!B28)</f>
        <v/>
      </c>
      <c r="H30" s="2" t="str">
        <f aca="false">IF(G30="","",COUNTIF(Trades!$K$2:$K$501,G30))</f>
        <v/>
      </c>
      <c r="I30" s="16" t="str">
        <f aca="false">IF(G30="","",SUMIF(Trades!$K$2:$K$501,G30,Trades!$M$2:$M$501))</f>
        <v/>
      </c>
    </row>
    <row r="31" customFormat="false" ht="15" hidden="false" customHeight="false" outlineLevel="0" collapsed="false">
      <c r="A31" s="2" t="str">
        <f aca="false">IF(Lists!A15="","",Lists!A15)</f>
        <v/>
      </c>
      <c r="B31" s="14" t="str">
        <f aca="false">IF(A31="","",COUNTIFS(Trades!$J$2:$J$501,A31,Trades!$M$2:$M$501,"&lt;&gt;"))</f>
        <v/>
      </c>
      <c r="C31" s="17" t="str">
        <f aca="false">IF(OR(A31="",B31=0),"",COUNTIFS(Trades!$J$2:$J$501,A31,Trades!$O$2:$O$501,"Win")/B31)</f>
        <v/>
      </c>
      <c r="D31" s="16" t="str">
        <f aca="false">IF(A31="","",SUMIF(Trades!$J$2:$J$501,A31,Trades!$M$2:$M$501))</f>
        <v/>
      </c>
      <c r="E31" s="20" t="str">
        <f aca="false">IF(OR(A31="",B31=0),"",IFERROR(AVERAGEIF(Trades!$J$2:$J$501,A31,Trades!$N$2:$N$501),""))</f>
        <v/>
      </c>
      <c r="G31" s="2" t="str">
        <f aca="false">IF(Lists!B29="","",Lists!B29)</f>
        <v/>
      </c>
      <c r="H31" s="2" t="str">
        <f aca="false">IF(G31="","",COUNTIF(Trades!$K$2:$K$501,G31))</f>
        <v/>
      </c>
      <c r="I31" s="16" t="str">
        <f aca="false">IF(G31="","",SUMIF(Trades!$K$2:$K$501,G31,Trades!$M$2:$M$501))</f>
        <v/>
      </c>
    </row>
    <row r="32" customFormat="false" ht="15" hidden="false" customHeight="false" outlineLevel="0" collapsed="false">
      <c r="A32" s="2" t="str">
        <f aca="false">IF(Lists!A16="","",Lists!A16)</f>
        <v/>
      </c>
      <c r="B32" s="14" t="str">
        <f aca="false">IF(A32="","",COUNTIFS(Trades!$J$2:$J$501,A32,Trades!$M$2:$M$501,"&lt;&gt;"))</f>
        <v/>
      </c>
      <c r="C32" s="17" t="str">
        <f aca="false">IF(OR(A32="",B32=0),"",COUNTIFS(Trades!$J$2:$J$501,A32,Trades!$O$2:$O$501,"Win")/B32)</f>
        <v/>
      </c>
      <c r="D32" s="16" t="str">
        <f aca="false">IF(A32="","",SUMIF(Trades!$J$2:$J$501,A32,Trades!$M$2:$M$501))</f>
        <v/>
      </c>
      <c r="E32" s="20" t="str">
        <f aca="false">IF(OR(A32="",B32=0),"",IFERROR(AVERAGEIF(Trades!$J$2:$J$501,A32,Trades!$N$2:$N$501),""))</f>
        <v/>
      </c>
      <c r="G32" s="2" t="str">
        <f aca="false">IF(Lists!B30="","",Lists!B30)</f>
        <v/>
      </c>
      <c r="H32" s="2" t="str">
        <f aca="false">IF(G32="","",COUNTIF(Trades!$K$2:$K$501,G32))</f>
        <v/>
      </c>
      <c r="I32" s="16" t="str">
        <f aca="false">IF(G32="","",SUMIF(Trades!$K$2:$K$501,G32,Trades!$M$2:$M$501))</f>
        <v/>
      </c>
    </row>
    <row r="33" customFormat="false" ht="15" hidden="false" customHeight="false" outlineLevel="0" collapsed="false">
      <c r="A33" s="2" t="str">
        <f aca="false">IF(Lists!A17="","",Lists!A17)</f>
        <v/>
      </c>
      <c r="B33" s="14" t="str">
        <f aca="false">IF(A33="","",COUNTIFS(Trades!$J$2:$J$501,A33,Trades!$M$2:$M$501,"&lt;&gt;"))</f>
        <v/>
      </c>
      <c r="C33" s="17" t="str">
        <f aca="false">IF(OR(A33="",B33=0),"",COUNTIFS(Trades!$J$2:$J$501,A33,Trades!$O$2:$O$501,"Win")/B33)</f>
        <v/>
      </c>
      <c r="D33" s="16" t="str">
        <f aca="false">IF(A33="","",SUMIF(Trades!$J$2:$J$501,A33,Trades!$M$2:$M$501))</f>
        <v/>
      </c>
      <c r="E33" s="20" t="str">
        <f aca="false">IF(OR(A33="",B33=0),"",IFERROR(AVERAGEIF(Trades!$J$2:$J$501,A33,Trades!$N$2:$N$501),""))</f>
        <v/>
      </c>
      <c r="G33" s="2" t="str">
        <f aca="false">IF(Lists!B31="","",Lists!B31)</f>
        <v/>
      </c>
      <c r="H33" s="2" t="str">
        <f aca="false">IF(G33="","",COUNTIF(Trades!$K$2:$K$501,G33))</f>
        <v/>
      </c>
      <c r="I33" s="16" t="str">
        <f aca="false">IF(G33="","",SUMIF(Trades!$K$2:$K$501,G33,Trades!$M$2:$M$501))</f>
        <v/>
      </c>
    </row>
    <row r="34" customFormat="false" ht="15" hidden="false" customHeight="false" outlineLevel="0" collapsed="false">
      <c r="A34" s="2" t="str">
        <f aca="false">IF(Lists!A18="","",Lists!A18)</f>
        <v/>
      </c>
      <c r="B34" s="14" t="str">
        <f aca="false">IF(A34="","",COUNTIFS(Trades!$J$2:$J$501,A34,Trades!$M$2:$M$501,"&lt;&gt;"))</f>
        <v/>
      </c>
      <c r="C34" s="17" t="str">
        <f aca="false">IF(OR(A34="",B34=0),"",COUNTIFS(Trades!$J$2:$J$501,A34,Trades!$O$2:$O$501,"Win")/B34)</f>
        <v/>
      </c>
      <c r="D34" s="16" t="str">
        <f aca="false">IF(A34="","",SUMIF(Trades!$J$2:$J$501,A34,Trades!$M$2:$M$501))</f>
        <v/>
      </c>
      <c r="E34" s="20" t="str">
        <f aca="false">IF(OR(A34="",B34=0),"",IFERROR(AVERAGEIF(Trades!$J$2:$J$501,A34,Trades!$N$2:$N$501),""))</f>
        <v/>
      </c>
    </row>
    <row r="35" customFormat="false" ht="15" hidden="false" customHeight="false" outlineLevel="0" collapsed="false">
      <c r="A35" s="2" t="str">
        <f aca="false">IF(Lists!A19="","",Lists!A19)</f>
        <v/>
      </c>
      <c r="B35" s="14" t="str">
        <f aca="false">IF(A35="","",COUNTIFS(Trades!$J$2:$J$501,A35,Trades!$M$2:$M$501,"&lt;&gt;"))</f>
        <v/>
      </c>
      <c r="C35" s="17" t="str">
        <f aca="false">IF(OR(A35="",B35=0),"",COUNTIFS(Trades!$J$2:$J$501,A35,Trades!$O$2:$O$501,"Win")/B35)</f>
        <v/>
      </c>
      <c r="D35" s="16" t="str">
        <f aca="false">IF(A35="","",SUMIF(Trades!$J$2:$J$501,A35,Trades!$M$2:$M$501))</f>
        <v/>
      </c>
      <c r="E35" s="20" t="str">
        <f aca="false">IF(OR(A35="",B35=0),"",IFERROR(AVERAGEIF(Trades!$J$2:$J$501,A35,Trades!$N$2:$N$501),""))</f>
        <v/>
      </c>
    </row>
    <row r="36" customFormat="false" ht="15" hidden="false" customHeight="false" outlineLevel="0" collapsed="false">
      <c r="A36" s="2" t="str">
        <f aca="false">IF(Lists!A20="","",Lists!A20)</f>
        <v/>
      </c>
      <c r="B36" s="14" t="str">
        <f aca="false">IF(A36="","",COUNTIFS(Trades!$J$2:$J$501,A36,Trades!$M$2:$M$501,"&lt;&gt;"))</f>
        <v/>
      </c>
      <c r="C36" s="17" t="str">
        <f aca="false">IF(OR(A36="",B36=0),"",COUNTIFS(Trades!$J$2:$J$501,A36,Trades!$O$2:$O$501,"Win")/B36)</f>
        <v/>
      </c>
      <c r="D36" s="16" t="str">
        <f aca="false">IF(A36="","",SUMIF(Trades!$J$2:$J$501,A36,Trades!$M$2:$M$501))</f>
        <v/>
      </c>
      <c r="E36" s="20" t="str">
        <f aca="false">IF(OR(A36="",B36=0),"",IFERROR(AVERAGEIF(Trades!$J$2:$J$501,A36,Trades!$N$2:$N$501),""))</f>
        <v/>
      </c>
    </row>
    <row r="37" customFormat="false" ht="15" hidden="false" customHeight="false" outlineLevel="0" collapsed="false">
      <c r="A37" s="2" t="str">
        <f aca="false">IF(Lists!A21="","",Lists!A21)</f>
        <v/>
      </c>
      <c r="B37" s="14" t="str">
        <f aca="false">IF(A37="","",COUNTIFS(Trades!$J$2:$J$501,A37,Trades!$M$2:$M$501,"&lt;&gt;"))</f>
        <v/>
      </c>
      <c r="C37" s="17" t="str">
        <f aca="false">IF(OR(A37="",B37=0),"",COUNTIFS(Trades!$J$2:$J$501,A37,Trades!$O$2:$O$501,"Win")/B37)</f>
        <v/>
      </c>
      <c r="D37" s="16" t="str">
        <f aca="false">IF(A37="","",SUMIF(Trades!$J$2:$J$501,A37,Trades!$M$2:$M$501))</f>
        <v/>
      </c>
      <c r="E37" s="20" t="str">
        <f aca="false">IF(OR(A37="",B37=0),"",IFERROR(AVERAGEIF(Trades!$J$2:$J$501,A37,Trades!$N$2:$N$501),""))</f>
        <v/>
      </c>
    </row>
    <row r="38" customFormat="false" ht="15" hidden="false" customHeight="false" outlineLevel="0" collapsed="false">
      <c r="A38" s="2" t="str">
        <f aca="false">IF(Lists!A22="","",Lists!A22)</f>
        <v/>
      </c>
      <c r="B38" s="14" t="str">
        <f aca="false">IF(A38="","",COUNTIFS(Trades!$J$2:$J$501,A38,Trades!$M$2:$M$501,"&lt;&gt;"))</f>
        <v/>
      </c>
      <c r="C38" s="17" t="str">
        <f aca="false">IF(OR(A38="",B38=0),"",COUNTIFS(Trades!$J$2:$J$501,A38,Trades!$O$2:$O$501,"Win")/B38)</f>
        <v/>
      </c>
      <c r="D38" s="16" t="str">
        <f aca="false">IF(A38="","",SUMIF(Trades!$J$2:$J$501,A38,Trades!$M$2:$M$501))</f>
        <v/>
      </c>
      <c r="E38" s="20" t="str">
        <f aca="false">IF(OR(A38="",B38=0),"",IFERROR(AVERAGEIF(Trades!$J$2:$J$501,A38,Trades!$N$2:$N$501),""))</f>
        <v/>
      </c>
    </row>
    <row r="39" customFormat="false" ht="15" hidden="false" customHeight="false" outlineLevel="0" collapsed="false">
      <c r="A39" s="2" t="str">
        <f aca="false">IF(Lists!A23="","",Lists!A23)</f>
        <v/>
      </c>
      <c r="B39" s="14" t="str">
        <f aca="false">IF(A39="","",COUNTIFS(Trades!$J$2:$J$501,A39,Trades!$M$2:$M$501,"&lt;&gt;"))</f>
        <v/>
      </c>
      <c r="C39" s="17" t="str">
        <f aca="false">IF(OR(A39="",B39=0),"",COUNTIFS(Trades!$J$2:$J$501,A39,Trades!$O$2:$O$501,"Win")/B39)</f>
        <v/>
      </c>
      <c r="D39" s="16" t="str">
        <f aca="false">IF(A39="","",SUMIF(Trades!$J$2:$J$501,A39,Trades!$M$2:$M$501))</f>
        <v/>
      </c>
      <c r="E39" s="20" t="str">
        <f aca="false">IF(OR(A39="",B39=0),"",IFERROR(AVERAGEIF(Trades!$J$2:$J$501,A39,Trades!$N$2:$N$501),""))</f>
        <v/>
      </c>
    </row>
    <row r="40" customFormat="false" ht="15" hidden="false" customHeight="false" outlineLevel="0" collapsed="false">
      <c r="A40" s="2" t="str">
        <f aca="false">IF(Lists!A24="","",Lists!A24)</f>
        <v/>
      </c>
      <c r="B40" s="14" t="str">
        <f aca="false">IF(A40="","",COUNTIFS(Trades!$J$2:$J$501,A40,Trades!$M$2:$M$501,"&lt;&gt;"))</f>
        <v/>
      </c>
      <c r="C40" s="17" t="str">
        <f aca="false">IF(OR(A40="",B40=0),"",COUNTIFS(Trades!$J$2:$J$501,A40,Trades!$O$2:$O$501,"Win")/B40)</f>
        <v/>
      </c>
      <c r="D40" s="16" t="str">
        <f aca="false">IF(A40="","",SUMIF(Trades!$J$2:$J$501,A40,Trades!$M$2:$M$501))</f>
        <v/>
      </c>
      <c r="E40" s="20" t="str">
        <f aca="false">IF(OR(A40="",B40=0),"",IFERROR(AVERAGEIF(Trades!$J$2:$J$501,A40,Trades!$N$2:$N$501),""))</f>
        <v/>
      </c>
    </row>
    <row r="41" customFormat="false" ht="15" hidden="false" customHeight="false" outlineLevel="0" collapsed="false">
      <c r="A41" s="2" t="str">
        <f aca="false">IF(Lists!A25="","",Lists!A25)</f>
        <v/>
      </c>
      <c r="B41" s="14" t="str">
        <f aca="false">IF(A41="","",COUNTIFS(Trades!$J$2:$J$501,A41,Trades!$M$2:$M$501,"&lt;&gt;"))</f>
        <v/>
      </c>
      <c r="C41" s="17" t="str">
        <f aca="false">IF(OR(A41="",B41=0),"",COUNTIFS(Trades!$J$2:$J$501,A41,Trades!$O$2:$O$501,"Win")/B41)</f>
        <v/>
      </c>
      <c r="D41" s="16" t="str">
        <f aca="false">IF(A41="","",SUMIF(Trades!$J$2:$J$501,A41,Trades!$M$2:$M$501))</f>
        <v/>
      </c>
      <c r="E41" s="20" t="str">
        <f aca="false">IF(OR(A41="",B41=0),"",IFERROR(AVERAGEIF(Trades!$J$2:$J$501,A41,Trades!$N$2:$N$501),""))</f>
        <v/>
      </c>
    </row>
    <row r="42" customFormat="false" ht="15" hidden="false" customHeight="false" outlineLevel="0" collapsed="false">
      <c r="A42" s="2" t="str">
        <f aca="false">IF(Lists!A26="","",Lists!A26)</f>
        <v/>
      </c>
      <c r="B42" s="14" t="str">
        <f aca="false">IF(A42="","",COUNTIFS(Trades!$J$2:$J$501,A42,Trades!$M$2:$M$501,"&lt;&gt;"))</f>
        <v/>
      </c>
      <c r="C42" s="17" t="str">
        <f aca="false">IF(OR(A42="",B42=0),"",COUNTIFS(Trades!$J$2:$J$501,A42,Trades!$O$2:$O$501,"Win")/B42)</f>
        <v/>
      </c>
      <c r="D42" s="16" t="str">
        <f aca="false">IF(A42="","",SUMIF(Trades!$J$2:$J$501,A42,Trades!$M$2:$M$501))</f>
        <v/>
      </c>
      <c r="E42" s="20" t="str">
        <f aca="false">IF(OR(A42="",B42=0),"",IFERROR(AVERAGEIF(Trades!$J$2:$J$501,A42,Trades!$N$2:$N$501),""))</f>
        <v/>
      </c>
    </row>
    <row r="43" customFormat="false" ht="15" hidden="false" customHeight="false" outlineLevel="0" collapsed="false">
      <c r="A43" s="2" t="str">
        <f aca="false">IF(Lists!A27="","",Lists!A27)</f>
        <v/>
      </c>
      <c r="B43" s="14" t="str">
        <f aca="false">IF(A43="","",COUNTIFS(Trades!$J$2:$J$501,A43,Trades!$M$2:$M$501,"&lt;&gt;"))</f>
        <v/>
      </c>
      <c r="C43" s="17" t="str">
        <f aca="false">IF(OR(A43="",B43=0),"",COUNTIFS(Trades!$J$2:$J$501,A43,Trades!$O$2:$O$501,"Win")/B43)</f>
        <v/>
      </c>
      <c r="D43" s="16" t="str">
        <f aca="false">IF(A43="","",SUMIF(Trades!$J$2:$J$501,A43,Trades!$M$2:$M$501))</f>
        <v/>
      </c>
      <c r="E43" s="20" t="str">
        <f aca="false">IF(OR(A43="",B43=0),"",IFERROR(AVERAGEIF(Trades!$J$2:$J$501,A43,Trades!$N$2:$N$501),""))</f>
        <v/>
      </c>
    </row>
    <row r="44" customFormat="false" ht="15" hidden="false" customHeight="false" outlineLevel="0" collapsed="false">
      <c r="A44" s="2" t="str">
        <f aca="false">IF(Lists!A28="","",Lists!A28)</f>
        <v/>
      </c>
      <c r="B44" s="14" t="str">
        <f aca="false">IF(A44="","",COUNTIFS(Trades!$J$2:$J$501,A44,Trades!$M$2:$M$501,"&lt;&gt;"))</f>
        <v/>
      </c>
      <c r="C44" s="17" t="str">
        <f aca="false">IF(OR(A44="",B44=0),"",COUNTIFS(Trades!$J$2:$J$501,A44,Trades!$O$2:$O$501,"Win")/B44)</f>
        <v/>
      </c>
      <c r="D44" s="16" t="str">
        <f aca="false">IF(A44="","",SUMIF(Trades!$J$2:$J$501,A44,Trades!$M$2:$M$501))</f>
        <v/>
      </c>
      <c r="E44" s="20" t="str">
        <f aca="false">IF(OR(A44="",B44=0),"",IFERROR(AVERAGEIF(Trades!$J$2:$J$501,A44,Trades!$N$2:$N$501),""))</f>
        <v/>
      </c>
    </row>
    <row r="45" customFormat="false" ht="15" hidden="false" customHeight="false" outlineLevel="0" collapsed="false">
      <c r="A45" s="2" t="str">
        <f aca="false">IF(Lists!A29="","",Lists!A29)</f>
        <v/>
      </c>
      <c r="B45" s="14" t="str">
        <f aca="false">IF(A45="","",COUNTIFS(Trades!$J$2:$J$501,A45,Trades!$M$2:$M$501,"&lt;&gt;"))</f>
        <v/>
      </c>
      <c r="C45" s="17" t="str">
        <f aca="false">IF(OR(A45="",B45=0),"",COUNTIFS(Trades!$J$2:$J$501,A45,Trades!$O$2:$O$501,"Win")/B45)</f>
        <v/>
      </c>
      <c r="D45" s="16" t="str">
        <f aca="false">IF(A45="","",SUMIF(Trades!$J$2:$J$501,A45,Trades!$M$2:$M$501))</f>
        <v/>
      </c>
      <c r="E45" s="20" t="str">
        <f aca="false">IF(OR(A45="",B45=0),"",IFERROR(AVERAGEIF(Trades!$J$2:$J$501,A45,Trades!$N$2:$N$501),""))</f>
        <v/>
      </c>
    </row>
    <row r="46" customFormat="false" ht="15" hidden="false" customHeight="false" outlineLevel="0" collapsed="false">
      <c r="A46" s="2" t="str">
        <f aca="false">IF(Lists!A30="","",Lists!A30)</f>
        <v/>
      </c>
      <c r="B46" s="14" t="str">
        <f aca="false">IF(A46="","",COUNTIFS(Trades!$J$2:$J$501,A46,Trades!$M$2:$M$501,"&lt;&gt;"))</f>
        <v/>
      </c>
      <c r="C46" s="17" t="str">
        <f aca="false">IF(OR(A46="",B46=0),"",COUNTIFS(Trades!$J$2:$J$501,A46,Trades!$O$2:$O$501,"Win")/B46)</f>
        <v/>
      </c>
      <c r="D46" s="16" t="str">
        <f aca="false">IF(A46="","",SUMIF(Trades!$J$2:$J$501,A46,Trades!$M$2:$M$501))</f>
        <v/>
      </c>
      <c r="E46" s="20" t="str">
        <f aca="false">IF(OR(A46="",B46=0),"",IFERROR(AVERAGEIF(Trades!$J$2:$J$501,A46,Trades!$N$2:$N$501),""))</f>
        <v/>
      </c>
    </row>
    <row r="47" customFormat="false" ht="15" hidden="false" customHeight="false" outlineLevel="0" collapsed="false">
      <c r="A47" s="2" t="str">
        <f aca="false">IF(Lists!A31="","",Lists!A31)</f>
        <v/>
      </c>
      <c r="B47" s="14" t="str">
        <f aca="false">IF(A47="","",COUNTIFS(Trades!$J$2:$J$501,A47,Trades!$M$2:$M$501,"&lt;&gt;"))</f>
        <v/>
      </c>
      <c r="C47" s="17" t="str">
        <f aca="false">IF(OR(A47="",B47=0),"",COUNTIFS(Trades!$J$2:$J$501,A47,Trades!$O$2:$O$501,"Win")/B47)</f>
        <v/>
      </c>
      <c r="D47" s="16" t="str">
        <f aca="false">IF(A47="","",SUMIF(Trades!$J$2:$J$501,A47,Trades!$M$2:$M$501))</f>
        <v/>
      </c>
      <c r="E47" s="20" t="str">
        <f aca="false">IF(OR(A47="",B47=0),"",IFERROR(AVERAGEIF(Trades!$J$2:$J$501,A47,Trades!$N$2:$N$501),""))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</cols>
  <sheetData>
    <row r="1" customFormat="false" ht="15" hidden="false" customHeight="false" outlineLevel="0" collapsed="false">
      <c r="A1" s="15" t="s">
        <v>47</v>
      </c>
      <c r="B1" s="15" t="s">
        <v>48</v>
      </c>
      <c r="D1" s="22" t="s">
        <v>49</v>
      </c>
    </row>
    <row r="2" customFormat="false" ht="15" hidden="false" customHeight="false" outlineLevel="0" collapsed="false">
      <c r="A2" s="2" t="s">
        <v>50</v>
      </c>
      <c r="B2" s="2" t="s">
        <v>31</v>
      </c>
    </row>
    <row r="3" customFormat="false" ht="15" hidden="false" customHeight="false" outlineLevel="0" collapsed="false">
      <c r="A3" s="2" t="s">
        <v>30</v>
      </c>
      <c r="B3" s="2" t="s">
        <v>51</v>
      </c>
    </row>
    <row r="4" customFormat="false" ht="15" hidden="false" customHeight="false" outlineLevel="0" collapsed="false">
      <c r="A4" s="2" t="s">
        <v>52</v>
      </c>
      <c r="B4" s="2" t="s">
        <v>53</v>
      </c>
    </row>
    <row r="5" customFormat="false" ht="15" hidden="false" customHeight="false" outlineLevel="0" collapsed="false">
      <c r="A5" s="2" t="s">
        <v>54</v>
      </c>
      <c r="B5" s="2" t="s">
        <v>55</v>
      </c>
    </row>
    <row r="6" customFormat="false" ht="15" hidden="false" customHeight="false" outlineLevel="0" collapsed="false">
      <c r="A6" s="2" t="s">
        <v>56</v>
      </c>
      <c r="B6" s="2" t="s">
        <v>57</v>
      </c>
    </row>
    <row r="7" customFormat="false" ht="15" hidden="false" customHeight="false" outlineLevel="0" collapsed="false">
      <c r="A7" s="2" t="s">
        <v>58</v>
      </c>
      <c r="B7" s="2" t="s">
        <v>59</v>
      </c>
    </row>
    <row r="8" customFormat="false" ht="15" hidden="false" customHeight="false" outlineLevel="0" collapsed="false">
      <c r="B8" s="2" t="s">
        <v>60</v>
      </c>
    </row>
    <row r="9" customFormat="false" ht="15" hidden="false" customHeight="false" outlineLevel="0" collapsed="false">
      <c r="B9" s="2" t="s">
        <v>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2026-10-05T23:47:26Z</dcterms:created>
  <dc:creator>openpyxl</dc:creator>
  <dc:description/>
  <dc:language>en-US</dc:language>
  <cp:lastModifiedBy/>
  <dcterms:modified xsi:type="dcterms:W3CDTF">2026-10-05T23:47:26Z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